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ims\Desktop\NMPF TASK FORCE\FILES SUBMITTED TO RECORD BY EMAIL\"/>
    </mc:Choice>
  </mc:AlternateContent>
  <xr:revisionPtr revIDLastSave="0" documentId="13_ncr:1_{B443305C-BB5C-43AC-8A3A-12E6FFBFD779}" xr6:coauthVersionLast="47" xr6:coauthVersionMax="47" xr10:uidLastSave="{00000000-0000-0000-0000-000000000000}"/>
  <bookViews>
    <workbookView xWindow="-108" yWindow="-108" windowWidth="23256" windowHeight="12456" xr2:uid="{10B2C9FB-BDDC-49BF-B5DE-965904B9BA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5" i="1" l="1"/>
  <c r="I35" i="1"/>
  <c r="L35" i="1"/>
  <c r="C35" i="1"/>
  <c r="P24" i="1"/>
  <c r="R24" i="1" s="1"/>
  <c r="P23" i="1"/>
  <c r="R23" i="1" s="1"/>
  <c r="P22" i="1"/>
  <c r="R22" i="1" s="1"/>
  <c r="P21" i="1"/>
  <c r="R21" i="1" s="1"/>
  <c r="P20" i="1"/>
  <c r="R20" i="1" s="1"/>
  <c r="P19" i="1"/>
  <c r="R19" i="1" s="1"/>
  <c r="P18" i="1"/>
  <c r="R18" i="1" s="1"/>
  <c r="P17" i="1"/>
  <c r="R17" i="1" s="1"/>
  <c r="P16" i="1"/>
  <c r="R16" i="1" s="1"/>
  <c r="P15" i="1"/>
  <c r="R15" i="1" s="1"/>
  <c r="P14" i="1"/>
  <c r="R14" i="1" s="1"/>
  <c r="P13" i="1"/>
  <c r="R13" i="1" s="1"/>
  <c r="P12" i="1"/>
  <c r="R12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P26" i="1"/>
  <c r="R26" i="1" s="1"/>
  <c r="P27" i="1"/>
  <c r="R27" i="1" s="1"/>
  <c r="P28" i="1"/>
  <c r="R28" i="1" s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P25" i="1"/>
  <c r="R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25" i="1"/>
  <c r="I25" i="1" s="1"/>
  <c r="G35" i="1" l="1"/>
  <c r="P35" i="1"/>
  <c r="P37" i="1" l="1"/>
  <c r="P38" i="1" s="1"/>
</calcChain>
</file>

<file path=xl/sharedStrings.xml><?xml version="1.0" encoding="utf-8"?>
<sst xmlns="http://schemas.openxmlformats.org/spreadsheetml/2006/main" count="150" uniqueCount="31">
  <si>
    <t>Class I Mover</t>
  </si>
  <si>
    <t>@ 3.5% BF</t>
  </si>
  <si>
    <t>Annual</t>
  </si>
  <si>
    <t>Estimated</t>
  </si>
  <si>
    <t>Average</t>
  </si>
  <si>
    <t>Differential</t>
  </si>
  <si>
    <t>Class I</t>
  </si>
  <si>
    <t>All Orders</t>
  </si>
  <si>
    <t xml:space="preserve">Total </t>
  </si>
  <si>
    <t>National</t>
  </si>
  <si>
    <t>Regulated</t>
  </si>
  <si>
    <t>Class I Price</t>
  </si>
  <si>
    <t>=</t>
  </si>
  <si>
    <t>+</t>
  </si>
  <si>
    <t>Year</t>
  </si>
  <si>
    <t>Proposed</t>
  </si>
  <si>
    <t>Percent</t>
  </si>
  <si>
    <t>Of Total</t>
  </si>
  <si>
    <t>Represented</t>
  </si>
  <si>
    <t>By Class I Diff.</t>
  </si>
  <si>
    <t>By Proposed</t>
  </si>
  <si>
    <t>Class I Diff.</t>
  </si>
  <si>
    <t>Simple</t>
  </si>
  <si>
    <t>Differential-</t>
  </si>
  <si>
    <t>Current</t>
  </si>
  <si>
    <t xml:space="preserve"> Comparison of Change in Total Class I Regulated Prices, Current Class I Differentials vs. NMPF Proposed</t>
  </si>
  <si>
    <t>Percentage Change in National Average Class I Price</t>
  </si>
  <si>
    <t>Per Hundredweight Change in National Average Class I Price</t>
  </si>
  <si>
    <t>Avg.</t>
  </si>
  <si>
    <t>page 1 of 1</t>
  </si>
  <si>
    <t>Exhibit - NMPF  37E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</si>
</sst>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9" fontId="0" fillId="0" borderId="0" xfId="2" applyFont="1"/>
    <xf numFmtId="9" fontId="0" fillId="0" borderId="0" xfId="0" applyNumberFormat="1"/>
    <xf numFmtId="164" fontId="0" fillId="0" borderId="0" xfId="0" applyNumberFormat="1"/>
    <xf numFmtId="44" fontId="5" fillId="0" borderId="0" xfId="0" applyNumberFormat="1" applyFont="1"/>
    <xf numFmtId="164" fontId="0" fillId="0" borderId="0" xfId="2" applyNumberFormat="1" applyFont="1"/>
    <xf numFmtId="44" fontId="5" fillId="0" borderId="0" xfId="1" applyFont="1"/>
    <xf numFmtId="164" fontId="3" fillId="0" borderId="0" xfId="2" applyNumberFormat="1" applyFont="1"/>
    <xf numFmtId="0" fontId="4" fillId="0" borderId="0" xfId="0" applyFont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41F77-FEF6-4291-90E6-C90430518EE0}">
  <sheetPr>
    <pageSetUpPr fitToPage="1"/>
  </sheetPr>
  <dimension ref="A1:S40"/>
  <sheetViews>
    <sheetView tabSelected="1" topLeftCell="A16" workbookViewId="0">
      <selection activeCell="I35" sqref="I35"/>
    </sheetView>
  </sheetViews>
  <sheetFormatPr defaultRowHeight="14.4" x14ac:dyDescent="0.3"/>
  <cols>
    <col min="1" max="1" width="7.109375" customWidth="1"/>
    <col min="2" max="2" width="4.33203125" customWidth="1"/>
    <col min="4" max="4" width="5.109375" customWidth="1"/>
    <col min="6" max="6" width="5.109375" customWidth="1"/>
    <col min="8" max="8" width="3.77734375" customWidth="1"/>
    <col min="13" max="13" width="5.21875" customWidth="1"/>
    <col min="15" max="15" width="5.77734375" customWidth="1"/>
    <col min="17" max="17" width="3.77734375" customWidth="1"/>
    <col min="19" max="19" width="2.33203125" customWidth="1"/>
  </cols>
  <sheetData>
    <row r="1" spans="1:19" x14ac:dyDescent="0.3">
      <c r="S1" s="17" t="s">
        <v>30</v>
      </c>
    </row>
    <row r="2" spans="1:19" x14ac:dyDescent="0.3">
      <c r="A2" s="1" t="s">
        <v>25</v>
      </c>
    </row>
    <row r="3" spans="1:19" x14ac:dyDescent="0.3">
      <c r="R3" s="2" t="s">
        <v>3</v>
      </c>
    </row>
    <row r="4" spans="1:19" x14ac:dyDescent="0.3">
      <c r="E4" s="2" t="s">
        <v>3</v>
      </c>
      <c r="I4" s="2" t="s">
        <v>3</v>
      </c>
      <c r="P4" s="2" t="s">
        <v>3</v>
      </c>
      <c r="R4" s="2" t="s">
        <v>16</v>
      </c>
    </row>
    <row r="5" spans="1:19" x14ac:dyDescent="0.3">
      <c r="E5" s="2" t="s">
        <v>9</v>
      </c>
      <c r="G5" s="2" t="s">
        <v>3</v>
      </c>
      <c r="I5" s="2" t="s">
        <v>16</v>
      </c>
      <c r="N5" s="2" t="s">
        <v>3</v>
      </c>
      <c r="P5" s="2" t="s">
        <v>8</v>
      </c>
      <c r="R5" s="2" t="s">
        <v>17</v>
      </c>
    </row>
    <row r="6" spans="1:19" x14ac:dyDescent="0.3">
      <c r="C6" s="2" t="s">
        <v>22</v>
      </c>
      <c r="E6" s="2" t="s">
        <v>4</v>
      </c>
      <c r="G6" s="2" t="s">
        <v>8</v>
      </c>
      <c r="I6" s="2" t="s">
        <v>17</v>
      </c>
      <c r="L6" s="2" t="s">
        <v>22</v>
      </c>
      <c r="N6" s="2" t="s">
        <v>15</v>
      </c>
      <c r="P6" s="2" t="s">
        <v>15</v>
      </c>
      <c r="R6" s="2" t="s">
        <v>10</v>
      </c>
    </row>
    <row r="7" spans="1:19" x14ac:dyDescent="0.3">
      <c r="C7" s="2" t="s">
        <v>4</v>
      </c>
      <c r="E7" s="2" t="s">
        <v>24</v>
      </c>
      <c r="G7" s="2" t="s">
        <v>9</v>
      </c>
      <c r="I7" s="2" t="s">
        <v>10</v>
      </c>
      <c r="L7" s="2" t="s">
        <v>4</v>
      </c>
      <c r="N7" s="2" t="s">
        <v>4</v>
      </c>
      <c r="P7" s="2" t="s">
        <v>9</v>
      </c>
      <c r="R7" s="2" t="s">
        <v>11</v>
      </c>
    </row>
    <row r="8" spans="1:19" x14ac:dyDescent="0.3">
      <c r="C8" s="2" t="s">
        <v>2</v>
      </c>
      <c r="E8" s="2" t="s">
        <v>6</v>
      </c>
      <c r="G8" s="2" t="s">
        <v>4</v>
      </c>
      <c r="I8" s="2" t="s">
        <v>11</v>
      </c>
      <c r="L8" s="2" t="s">
        <v>2</v>
      </c>
      <c r="N8" s="2" t="s">
        <v>6</v>
      </c>
      <c r="P8" s="2" t="s">
        <v>4</v>
      </c>
      <c r="R8" s="2" t="s">
        <v>18</v>
      </c>
    </row>
    <row r="9" spans="1:19" x14ac:dyDescent="0.3">
      <c r="C9" s="2" t="s">
        <v>0</v>
      </c>
      <c r="E9" s="2" t="s">
        <v>23</v>
      </c>
      <c r="G9" s="2" t="s">
        <v>10</v>
      </c>
      <c r="I9" s="2" t="s">
        <v>18</v>
      </c>
      <c r="L9" s="2" t="s">
        <v>0</v>
      </c>
      <c r="N9" s="2" t="s">
        <v>5</v>
      </c>
      <c r="P9" s="2" t="s">
        <v>10</v>
      </c>
      <c r="R9" s="2" t="s">
        <v>20</v>
      </c>
    </row>
    <row r="10" spans="1:19" x14ac:dyDescent="0.3">
      <c r="A10" s="9" t="s">
        <v>14</v>
      </c>
      <c r="C10" s="4" t="s">
        <v>1</v>
      </c>
      <c r="E10" s="5" t="s">
        <v>7</v>
      </c>
      <c r="G10" s="5" t="s">
        <v>11</v>
      </c>
      <c r="I10" s="5" t="s">
        <v>19</v>
      </c>
      <c r="L10" s="4" t="s">
        <v>1</v>
      </c>
      <c r="N10" s="5" t="s">
        <v>7</v>
      </c>
      <c r="P10" s="5" t="s">
        <v>11</v>
      </c>
      <c r="R10" s="5" t="s">
        <v>21</v>
      </c>
    </row>
    <row r="11" spans="1:19" x14ac:dyDescent="0.3">
      <c r="R11" s="10"/>
    </row>
    <row r="12" spans="1:19" x14ac:dyDescent="0.3">
      <c r="A12">
        <v>2000</v>
      </c>
      <c r="C12" s="6">
        <v>11.55</v>
      </c>
      <c r="D12" s="3" t="s">
        <v>13</v>
      </c>
      <c r="E12" s="6">
        <v>2.63</v>
      </c>
      <c r="F12" s="3" t="s">
        <v>12</v>
      </c>
      <c r="G12" s="7">
        <f t="shared" ref="G12:G24" si="0">+C12+E12</f>
        <v>14.18</v>
      </c>
      <c r="I12" s="14">
        <f t="shared" ref="I12:I24" si="1">+E12/G12</f>
        <v>0.1854724964739069</v>
      </c>
      <c r="L12" s="6">
        <v>11.55</v>
      </c>
      <c r="M12" s="3" t="s">
        <v>13</v>
      </c>
      <c r="N12" s="6">
        <v>4.0999999999999996</v>
      </c>
      <c r="O12" s="3" t="s">
        <v>12</v>
      </c>
      <c r="P12" s="7">
        <f t="shared" ref="P12:P24" si="2">+L12+N12</f>
        <v>15.65</v>
      </c>
      <c r="R12" s="14">
        <f t="shared" ref="R12:R24" si="3">+N12/P12</f>
        <v>0.26198083067092648</v>
      </c>
    </row>
    <row r="13" spans="1:19" x14ac:dyDescent="0.3">
      <c r="A13">
        <f t="shared" ref="A13:A25" si="4">+A12+1</f>
        <v>2001</v>
      </c>
      <c r="C13" s="6">
        <v>14.27</v>
      </c>
      <c r="D13" s="3" t="s">
        <v>13</v>
      </c>
      <c r="E13" s="6">
        <v>2.63</v>
      </c>
      <c r="F13" s="3" t="s">
        <v>12</v>
      </c>
      <c r="G13" s="7">
        <f t="shared" si="0"/>
        <v>16.899999999999999</v>
      </c>
      <c r="I13" s="14">
        <f t="shared" si="1"/>
        <v>0.15562130177514794</v>
      </c>
      <c r="L13" s="6">
        <v>14.27</v>
      </c>
      <c r="M13" s="3" t="s">
        <v>13</v>
      </c>
      <c r="N13" s="6">
        <v>4.0999999999999996</v>
      </c>
      <c r="O13" s="3" t="s">
        <v>12</v>
      </c>
      <c r="P13" s="7">
        <f t="shared" si="2"/>
        <v>18.369999999999997</v>
      </c>
      <c r="R13" s="14">
        <f t="shared" si="3"/>
        <v>0.22318998366902559</v>
      </c>
    </row>
    <row r="14" spans="1:19" x14ac:dyDescent="0.3">
      <c r="A14">
        <f t="shared" si="4"/>
        <v>2002</v>
      </c>
      <c r="C14" s="6">
        <v>11.01</v>
      </c>
      <c r="D14" s="3" t="s">
        <v>13</v>
      </c>
      <c r="E14" s="6">
        <v>2.63</v>
      </c>
      <c r="F14" s="3" t="s">
        <v>12</v>
      </c>
      <c r="G14" s="7">
        <f t="shared" si="0"/>
        <v>13.64</v>
      </c>
      <c r="I14" s="14">
        <f t="shared" si="1"/>
        <v>0.19281524926686217</v>
      </c>
      <c r="L14" s="6">
        <v>11.01</v>
      </c>
      <c r="M14" s="3" t="s">
        <v>13</v>
      </c>
      <c r="N14" s="6">
        <v>4.0999999999999996</v>
      </c>
      <c r="O14" s="3" t="s">
        <v>12</v>
      </c>
      <c r="P14" s="7">
        <f t="shared" si="2"/>
        <v>15.11</v>
      </c>
      <c r="R14" s="14">
        <f t="shared" si="3"/>
        <v>0.27134348113831896</v>
      </c>
    </row>
    <row r="15" spans="1:19" x14ac:dyDescent="0.3">
      <c r="A15">
        <f t="shared" si="4"/>
        <v>2003</v>
      </c>
      <c r="C15" s="6">
        <v>11.35</v>
      </c>
      <c r="D15" s="3" t="s">
        <v>13</v>
      </c>
      <c r="E15" s="6">
        <v>2.63</v>
      </c>
      <c r="F15" s="3" t="s">
        <v>12</v>
      </c>
      <c r="G15" s="7">
        <f t="shared" si="0"/>
        <v>13.98</v>
      </c>
      <c r="I15" s="14">
        <f t="shared" si="1"/>
        <v>0.18812589413447781</v>
      </c>
      <c r="L15" s="6">
        <v>11.35</v>
      </c>
      <c r="M15" s="3" t="s">
        <v>13</v>
      </c>
      <c r="N15" s="6">
        <v>4.0999999999999996</v>
      </c>
      <c r="O15" s="3" t="s">
        <v>12</v>
      </c>
      <c r="P15" s="7">
        <f t="shared" si="2"/>
        <v>15.45</v>
      </c>
      <c r="R15" s="14">
        <f t="shared" si="3"/>
        <v>0.26537216828478966</v>
      </c>
    </row>
    <row r="16" spans="1:19" x14ac:dyDescent="0.3">
      <c r="A16">
        <f t="shared" si="4"/>
        <v>2004</v>
      </c>
      <c r="C16" s="6">
        <v>14.98</v>
      </c>
      <c r="D16" s="3" t="s">
        <v>13</v>
      </c>
      <c r="E16" s="6">
        <v>2.63</v>
      </c>
      <c r="F16" s="3" t="s">
        <v>12</v>
      </c>
      <c r="G16" s="7">
        <f t="shared" si="0"/>
        <v>17.61</v>
      </c>
      <c r="I16" s="14">
        <f t="shared" si="1"/>
        <v>0.14934696195343555</v>
      </c>
      <c r="L16" s="6">
        <v>14.98</v>
      </c>
      <c r="M16" s="3" t="s">
        <v>13</v>
      </c>
      <c r="N16" s="6">
        <v>4.0999999999999996</v>
      </c>
      <c r="O16" s="3" t="s">
        <v>12</v>
      </c>
      <c r="P16" s="7">
        <f t="shared" si="2"/>
        <v>19.079999999999998</v>
      </c>
      <c r="R16" s="14">
        <f t="shared" si="3"/>
        <v>0.21488469601677149</v>
      </c>
    </row>
    <row r="17" spans="1:18" x14ac:dyDescent="0.3">
      <c r="A17">
        <f t="shared" si="4"/>
        <v>2005</v>
      </c>
      <c r="C17" s="6">
        <v>14.4</v>
      </c>
      <c r="D17" s="3" t="s">
        <v>13</v>
      </c>
      <c r="E17" s="6">
        <v>2.63</v>
      </c>
      <c r="F17" s="3" t="s">
        <v>12</v>
      </c>
      <c r="G17" s="7">
        <f t="shared" si="0"/>
        <v>17.03</v>
      </c>
      <c r="I17" s="14">
        <f t="shared" si="1"/>
        <v>0.15443335290663535</v>
      </c>
      <c r="L17" s="6">
        <v>14.4</v>
      </c>
      <c r="M17" s="3" t="s">
        <v>13</v>
      </c>
      <c r="N17" s="6">
        <v>4.0999999999999996</v>
      </c>
      <c r="O17" s="3" t="s">
        <v>12</v>
      </c>
      <c r="P17" s="7">
        <f t="shared" si="2"/>
        <v>18.5</v>
      </c>
      <c r="R17" s="14">
        <f t="shared" si="3"/>
        <v>0.22162162162162161</v>
      </c>
    </row>
    <row r="18" spans="1:18" x14ac:dyDescent="0.3">
      <c r="A18">
        <f t="shared" si="4"/>
        <v>2006</v>
      </c>
      <c r="C18" s="6">
        <v>11.88</v>
      </c>
      <c r="D18" s="3" t="s">
        <v>13</v>
      </c>
      <c r="E18" s="6">
        <v>2.63</v>
      </c>
      <c r="F18" s="3" t="s">
        <v>12</v>
      </c>
      <c r="G18" s="7">
        <f t="shared" si="0"/>
        <v>14.510000000000002</v>
      </c>
      <c r="I18" s="14">
        <f t="shared" si="1"/>
        <v>0.18125430737422465</v>
      </c>
      <c r="L18" s="6">
        <v>11.88</v>
      </c>
      <c r="M18" s="3" t="s">
        <v>13</v>
      </c>
      <c r="N18" s="6">
        <v>4.0999999999999996</v>
      </c>
      <c r="O18" s="3" t="s">
        <v>12</v>
      </c>
      <c r="P18" s="7">
        <f t="shared" si="2"/>
        <v>15.98</v>
      </c>
      <c r="R18" s="14">
        <f t="shared" si="3"/>
        <v>0.25657071339173965</v>
      </c>
    </row>
    <row r="19" spans="1:18" x14ac:dyDescent="0.3">
      <c r="A19">
        <f t="shared" si="4"/>
        <v>2007</v>
      </c>
      <c r="C19" s="6">
        <v>18.14</v>
      </c>
      <c r="D19" s="3" t="s">
        <v>13</v>
      </c>
      <c r="E19" s="6">
        <v>2.63</v>
      </c>
      <c r="F19" s="3" t="s">
        <v>12</v>
      </c>
      <c r="G19" s="7">
        <f t="shared" si="0"/>
        <v>20.77</v>
      </c>
      <c r="I19" s="14">
        <f t="shared" si="1"/>
        <v>0.12662493981704381</v>
      </c>
      <c r="L19" s="6">
        <v>18.14</v>
      </c>
      <c r="M19" s="3" t="s">
        <v>13</v>
      </c>
      <c r="N19" s="6">
        <v>4.0999999999999996</v>
      </c>
      <c r="O19" s="3" t="s">
        <v>12</v>
      </c>
      <c r="P19" s="7">
        <f t="shared" si="2"/>
        <v>22.240000000000002</v>
      </c>
      <c r="R19" s="14">
        <f t="shared" si="3"/>
        <v>0.18435251798561147</v>
      </c>
    </row>
    <row r="20" spans="1:18" x14ac:dyDescent="0.3">
      <c r="A20">
        <f t="shared" si="4"/>
        <v>2008</v>
      </c>
      <c r="C20" s="6">
        <v>18</v>
      </c>
      <c r="D20" s="3" t="s">
        <v>13</v>
      </c>
      <c r="E20" s="6">
        <v>2.63</v>
      </c>
      <c r="F20" s="3" t="s">
        <v>12</v>
      </c>
      <c r="G20" s="7">
        <f t="shared" si="0"/>
        <v>20.63</v>
      </c>
      <c r="I20" s="14">
        <f t="shared" si="1"/>
        <v>0.12748424624333496</v>
      </c>
      <c r="L20" s="6">
        <v>18</v>
      </c>
      <c r="M20" s="3" t="s">
        <v>13</v>
      </c>
      <c r="N20" s="6">
        <v>4.0999999999999996</v>
      </c>
      <c r="O20" s="3" t="s">
        <v>12</v>
      </c>
      <c r="P20" s="7">
        <f t="shared" si="2"/>
        <v>22.1</v>
      </c>
      <c r="R20" s="14">
        <f t="shared" si="3"/>
        <v>0.18552036199095021</v>
      </c>
    </row>
    <row r="21" spans="1:18" x14ac:dyDescent="0.3">
      <c r="A21">
        <f t="shared" si="4"/>
        <v>2009</v>
      </c>
      <c r="C21" s="6">
        <v>11.48</v>
      </c>
      <c r="D21" s="3" t="s">
        <v>13</v>
      </c>
      <c r="E21" s="6">
        <v>2.63</v>
      </c>
      <c r="F21" s="3" t="s">
        <v>12</v>
      </c>
      <c r="G21" s="7">
        <f t="shared" si="0"/>
        <v>14.11</v>
      </c>
      <c r="I21" s="14">
        <f t="shared" si="1"/>
        <v>0.18639262934089298</v>
      </c>
      <c r="L21" s="6">
        <v>11.48</v>
      </c>
      <c r="M21" s="3" t="s">
        <v>13</v>
      </c>
      <c r="N21" s="6">
        <v>4.0999999999999996</v>
      </c>
      <c r="O21" s="3" t="s">
        <v>12</v>
      </c>
      <c r="P21" s="7">
        <f t="shared" si="2"/>
        <v>15.58</v>
      </c>
      <c r="R21" s="14">
        <f t="shared" si="3"/>
        <v>0.26315789473684209</v>
      </c>
    </row>
    <row r="22" spans="1:18" x14ac:dyDescent="0.3">
      <c r="A22">
        <f t="shared" si="4"/>
        <v>2010</v>
      </c>
      <c r="C22" s="6">
        <v>15.35</v>
      </c>
      <c r="D22" s="3" t="s">
        <v>13</v>
      </c>
      <c r="E22" s="6">
        <v>2.63</v>
      </c>
      <c r="F22" s="3" t="s">
        <v>12</v>
      </c>
      <c r="G22" s="7">
        <f t="shared" si="0"/>
        <v>17.98</v>
      </c>
      <c r="I22" s="14">
        <f t="shared" si="1"/>
        <v>0.14627363737486096</v>
      </c>
      <c r="L22" s="6">
        <v>15.35</v>
      </c>
      <c r="M22" s="3" t="s">
        <v>13</v>
      </c>
      <c r="N22" s="6">
        <v>4.0999999999999996</v>
      </c>
      <c r="O22" s="3" t="s">
        <v>12</v>
      </c>
      <c r="P22" s="7">
        <f t="shared" si="2"/>
        <v>19.45</v>
      </c>
      <c r="R22" s="14">
        <f t="shared" si="3"/>
        <v>0.21079691516709512</v>
      </c>
    </row>
    <row r="23" spans="1:18" x14ac:dyDescent="0.3">
      <c r="A23">
        <f t="shared" si="4"/>
        <v>2011</v>
      </c>
      <c r="C23" s="6">
        <v>19.13</v>
      </c>
      <c r="D23" s="3" t="s">
        <v>13</v>
      </c>
      <c r="E23" s="6">
        <v>2.63</v>
      </c>
      <c r="F23" s="3" t="s">
        <v>12</v>
      </c>
      <c r="G23" s="7">
        <f t="shared" si="0"/>
        <v>21.759999999999998</v>
      </c>
      <c r="I23" s="14">
        <f t="shared" si="1"/>
        <v>0.12086397058823529</v>
      </c>
      <c r="L23" s="6">
        <v>19.13</v>
      </c>
      <c r="M23" s="3" t="s">
        <v>13</v>
      </c>
      <c r="N23" s="6">
        <v>4.0999999999999996</v>
      </c>
      <c r="O23" s="3" t="s">
        <v>12</v>
      </c>
      <c r="P23" s="7">
        <f t="shared" si="2"/>
        <v>23.229999999999997</v>
      </c>
      <c r="R23" s="14">
        <f t="shared" si="3"/>
        <v>0.17649591046061128</v>
      </c>
    </row>
    <row r="24" spans="1:18" x14ac:dyDescent="0.3">
      <c r="A24">
        <f t="shared" si="4"/>
        <v>2012</v>
      </c>
      <c r="C24" s="6">
        <v>17.46</v>
      </c>
      <c r="D24" s="3" t="s">
        <v>13</v>
      </c>
      <c r="E24" s="6">
        <v>2.63</v>
      </c>
      <c r="F24" s="3" t="s">
        <v>12</v>
      </c>
      <c r="G24" s="7">
        <f t="shared" si="0"/>
        <v>20.09</v>
      </c>
      <c r="I24" s="14">
        <f t="shared" si="1"/>
        <v>0.13091090094574415</v>
      </c>
      <c r="L24" s="6">
        <v>17.46</v>
      </c>
      <c r="M24" s="3" t="s">
        <v>13</v>
      </c>
      <c r="N24" s="6">
        <v>4.0999999999999996</v>
      </c>
      <c r="O24" s="3" t="s">
        <v>12</v>
      </c>
      <c r="P24" s="7">
        <f t="shared" si="2"/>
        <v>21.560000000000002</v>
      </c>
      <c r="R24" s="14">
        <f t="shared" si="3"/>
        <v>0.19016697588126155</v>
      </c>
    </row>
    <row r="25" spans="1:18" x14ac:dyDescent="0.3">
      <c r="A25">
        <f t="shared" si="4"/>
        <v>2013</v>
      </c>
      <c r="C25" s="6">
        <v>18.84</v>
      </c>
      <c r="D25" s="3" t="s">
        <v>13</v>
      </c>
      <c r="E25" s="6">
        <v>2.63</v>
      </c>
      <c r="F25" s="3" t="s">
        <v>12</v>
      </c>
      <c r="G25" s="7">
        <f>+C25+E25</f>
        <v>21.47</v>
      </c>
      <c r="I25" s="14">
        <f>+E25/G25</f>
        <v>0.12249650675360969</v>
      </c>
      <c r="L25" s="6">
        <v>18.84</v>
      </c>
      <c r="M25" s="3" t="s">
        <v>13</v>
      </c>
      <c r="N25" s="6">
        <v>4.0999999999999996</v>
      </c>
      <c r="O25" s="3" t="s">
        <v>12</v>
      </c>
      <c r="P25" s="7">
        <f>+L25+N25</f>
        <v>22.939999999999998</v>
      </c>
      <c r="R25" s="14">
        <f t="shared" ref="R25:R34" si="5">+N25/P25</f>
        <v>0.17872711421098519</v>
      </c>
    </row>
    <row r="26" spans="1:18" x14ac:dyDescent="0.3">
      <c r="A26">
        <f t="shared" ref="A26:A34" si="6">+A25+1</f>
        <v>2014</v>
      </c>
      <c r="C26" s="6">
        <v>23.28</v>
      </c>
      <c r="D26" s="3" t="s">
        <v>13</v>
      </c>
      <c r="E26" s="6">
        <v>2.63</v>
      </c>
      <c r="F26" s="3" t="s">
        <v>12</v>
      </c>
      <c r="G26" s="7">
        <f t="shared" ref="G26:G34" si="7">+C26+E26</f>
        <v>25.91</v>
      </c>
      <c r="I26" s="14">
        <f t="shared" ref="I26:I35" si="8">+E26/G26</f>
        <v>0.10150521034349672</v>
      </c>
      <c r="L26" s="6">
        <v>23.28</v>
      </c>
      <c r="M26" s="3" t="s">
        <v>13</v>
      </c>
      <c r="N26" s="6">
        <v>4.0999999999999996</v>
      </c>
      <c r="O26" s="3" t="s">
        <v>12</v>
      </c>
      <c r="P26" s="7">
        <f t="shared" ref="P26:P34" si="9">+L26+N26</f>
        <v>27.380000000000003</v>
      </c>
      <c r="R26" s="14">
        <f t="shared" si="5"/>
        <v>0.14974433893352809</v>
      </c>
    </row>
    <row r="27" spans="1:18" x14ac:dyDescent="0.3">
      <c r="A27">
        <f t="shared" si="6"/>
        <v>2015</v>
      </c>
      <c r="C27" s="6">
        <v>16.34</v>
      </c>
      <c r="D27" s="3" t="s">
        <v>13</v>
      </c>
      <c r="E27" s="6">
        <v>2.63</v>
      </c>
      <c r="F27" s="3" t="s">
        <v>12</v>
      </c>
      <c r="G27" s="7">
        <f t="shared" si="7"/>
        <v>18.97</v>
      </c>
      <c r="I27" s="14">
        <f t="shared" si="8"/>
        <v>0.13863995782814972</v>
      </c>
      <c r="L27" s="6">
        <v>16.34</v>
      </c>
      <c r="M27" s="3" t="s">
        <v>13</v>
      </c>
      <c r="N27" s="6">
        <v>4.0999999999999996</v>
      </c>
      <c r="O27" s="3" t="s">
        <v>12</v>
      </c>
      <c r="P27" s="7">
        <f t="shared" si="9"/>
        <v>20.439999999999998</v>
      </c>
      <c r="R27" s="14">
        <f t="shared" si="5"/>
        <v>0.200587084148728</v>
      </c>
    </row>
    <row r="28" spans="1:18" x14ac:dyDescent="0.3">
      <c r="A28">
        <f t="shared" si="6"/>
        <v>2016</v>
      </c>
      <c r="C28" s="6">
        <v>14.8</v>
      </c>
      <c r="D28" s="3" t="s">
        <v>13</v>
      </c>
      <c r="E28" s="6">
        <v>2.63</v>
      </c>
      <c r="F28" s="3" t="s">
        <v>12</v>
      </c>
      <c r="G28" s="7">
        <f t="shared" si="7"/>
        <v>17.43</v>
      </c>
      <c r="I28" s="14">
        <f t="shared" si="8"/>
        <v>0.15088927137119909</v>
      </c>
      <c r="L28" s="6">
        <v>14.8</v>
      </c>
      <c r="M28" s="3" t="s">
        <v>13</v>
      </c>
      <c r="N28" s="6">
        <v>4.0999999999999996</v>
      </c>
      <c r="O28" s="3" t="s">
        <v>12</v>
      </c>
      <c r="P28" s="7">
        <f t="shared" si="9"/>
        <v>18.899999999999999</v>
      </c>
      <c r="R28" s="14">
        <f t="shared" si="5"/>
        <v>0.21693121693121692</v>
      </c>
    </row>
    <row r="29" spans="1:18" x14ac:dyDescent="0.3">
      <c r="A29">
        <f t="shared" si="6"/>
        <v>2017</v>
      </c>
      <c r="C29" s="6">
        <v>16.45</v>
      </c>
      <c r="D29" s="3" t="s">
        <v>13</v>
      </c>
      <c r="E29" s="6">
        <v>2.63</v>
      </c>
      <c r="F29" s="3" t="s">
        <v>12</v>
      </c>
      <c r="G29" s="7">
        <f t="shared" si="7"/>
        <v>19.079999999999998</v>
      </c>
      <c r="I29" s="14">
        <f t="shared" si="8"/>
        <v>0.1378406708595388</v>
      </c>
      <c r="L29" s="6">
        <v>16.45</v>
      </c>
      <c r="M29" s="3" t="s">
        <v>13</v>
      </c>
      <c r="N29" s="6">
        <v>4.0999999999999996</v>
      </c>
      <c r="O29" s="3" t="s">
        <v>12</v>
      </c>
      <c r="P29" s="7">
        <f t="shared" si="9"/>
        <v>20.549999999999997</v>
      </c>
      <c r="R29" s="14">
        <f t="shared" si="5"/>
        <v>0.19951338199513383</v>
      </c>
    </row>
    <row r="30" spans="1:18" x14ac:dyDescent="0.3">
      <c r="A30">
        <f t="shared" si="6"/>
        <v>2018</v>
      </c>
      <c r="C30" s="6">
        <v>14.84</v>
      </c>
      <c r="D30" s="3" t="s">
        <v>13</v>
      </c>
      <c r="E30" s="6">
        <v>2.63</v>
      </c>
      <c r="F30" s="3" t="s">
        <v>12</v>
      </c>
      <c r="G30" s="7">
        <f t="shared" si="7"/>
        <v>17.47</v>
      </c>
      <c r="I30" s="14">
        <f t="shared" si="8"/>
        <v>0.15054378935317689</v>
      </c>
      <c r="L30" s="6">
        <v>14.84</v>
      </c>
      <c r="M30" s="3" t="s">
        <v>13</v>
      </c>
      <c r="N30" s="6">
        <v>4.0999999999999996</v>
      </c>
      <c r="O30" s="3" t="s">
        <v>12</v>
      </c>
      <c r="P30" s="7">
        <f t="shared" si="9"/>
        <v>18.939999999999998</v>
      </c>
      <c r="R30" s="14">
        <f t="shared" si="5"/>
        <v>0.21647307286166845</v>
      </c>
    </row>
    <row r="31" spans="1:18" x14ac:dyDescent="0.3">
      <c r="A31">
        <f t="shared" si="6"/>
        <v>2019</v>
      </c>
      <c r="C31" s="6">
        <v>16.989999999999998</v>
      </c>
      <c r="D31" s="3" t="s">
        <v>13</v>
      </c>
      <c r="E31" s="6">
        <v>2.63</v>
      </c>
      <c r="F31" s="3" t="s">
        <v>12</v>
      </c>
      <c r="G31" s="7">
        <f t="shared" si="7"/>
        <v>19.619999999999997</v>
      </c>
      <c r="I31" s="14">
        <f t="shared" si="8"/>
        <v>0.1340468909276249</v>
      </c>
      <c r="L31" s="6">
        <v>16.989999999999998</v>
      </c>
      <c r="M31" s="3" t="s">
        <v>13</v>
      </c>
      <c r="N31" s="6">
        <v>4.0999999999999996</v>
      </c>
      <c r="O31" s="3" t="s">
        <v>12</v>
      </c>
      <c r="P31" s="7">
        <f t="shared" si="9"/>
        <v>21.089999999999996</v>
      </c>
      <c r="R31" s="14">
        <f t="shared" si="5"/>
        <v>0.19440493124703653</v>
      </c>
    </row>
    <row r="32" spans="1:18" x14ac:dyDescent="0.3">
      <c r="A32">
        <f t="shared" si="6"/>
        <v>2020</v>
      </c>
      <c r="C32" s="6">
        <v>16.91</v>
      </c>
      <c r="D32" s="3" t="s">
        <v>13</v>
      </c>
      <c r="E32" s="6">
        <v>2.63</v>
      </c>
      <c r="F32" s="3" t="s">
        <v>12</v>
      </c>
      <c r="G32" s="7">
        <f t="shared" si="7"/>
        <v>19.54</v>
      </c>
      <c r="I32" s="14">
        <f t="shared" si="8"/>
        <v>0.13459570112589561</v>
      </c>
      <c r="L32" s="6">
        <v>16.91</v>
      </c>
      <c r="M32" s="3" t="s">
        <v>13</v>
      </c>
      <c r="N32" s="6">
        <v>4.0999999999999996</v>
      </c>
      <c r="O32" s="3" t="s">
        <v>12</v>
      </c>
      <c r="P32" s="7">
        <f t="shared" si="9"/>
        <v>21.009999999999998</v>
      </c>
      <c r="R32" s="14">
        <f t="shared" si="5"/>
        <v>0.1951451689671585</v>
      </c>
    </row>
    <row r="33" spans="1:18" x14ac:dyDescent="0.3">
      <c r="A33">
        <f t="shared" si="6"/>
        <v>2021</v>
      </c>
      <c r="C33" s="6">
        <v>16.829999999999998</v>
      </c>
      <c r="D33" s="3" t="s">
        <v>13</v>
      </c>
      <c r="E33" s="6">
        <v>2.63</v>
      </c>
      <c r="F33" s="3" t="s">
        <v>12</v>
      </c>
      <c r="G33" s="7">
        <f t="shared" si="7"/>
        <v>19.459999999999997</v>
      </c>
      <c r="I33" s="14">
        <f t="shared" si="8"/>
        <v>0.13514902363823228</v>
      </c>
      <c r="L33" s="6">
        <v>16.829999999999998</v>
      </c>
      <c r="M33" s="3" t="s">
        <v>13</v>
      </c>
      <c r="N33" s="6">
        <v>4.0999999999999996</v>
      </c>
      <c r="O33" s="3" t="s">
        <v>12</v>
      </c>
      <c r="P33" s="7">
        <f t="shared" si="9"/>
        <v>20.93</v>
      </c>
      <c r="R33" s="14">
        <f t="shared" si="5"/>
        <v>0.19589106545628282</v>
      </c>
    </row>
    <row r="34" spans="1:18" ht="16.2" x14ac:dyDescent="0.45">
      <c r="A34">
        <f t="shared" si="6"/>
        <v>2022</v>
      </c>
      <c r="C34" s="15">
        <v>23.66</v>
      </c>
      <c r="D34" s="3" t="s">
        <v>13</v>
      </c>
      <c r="E34" s="6">
        <v>2.63</v>
      </c>
      <c r="F34" s="3" t="s">
        <v>12</v>
      </c>
      <c r="G34" s="13">
        <f t="shared" si="7"/>
        <v>26.29</v>
      </c>
      <c r="I34" s="16">
        <f t="shared" si="8"/>
        <v>0.100038037276531</v>
      </c>
      <c r="L34" s="15">
        <v>23.66</v>
      </c>
      <c r="M34" s="3" t="s">
        <v>13</v>
      </c>
      <c r="N34" s="6">
        <v>4.0999999999999996</v>
      </c>
      <c r="O34" s="3" t="s">
        <v>12</v>
      </c>
      <c r="P34" s="13">
        <f t="shared" si="9"/>
        <v>27.759999999999998</v>
      </c>
      <c r="R34" s="16">
        <f t="shared" si="5"/>
        <v>0.14769452449567724</v>
      </c>
    </row>
    <row r="35" spans="1:18" x14ac:dyDescent="0.3">
      <c r="A35" t="s">
        <v>28</v>
      </c>
      <c r="C35" s="7">
        <f>AVERAGE(C12:C34)</f>
        <v>15.997391304347826</v>
      </c>
      <c r="G35" s="7">
        <f>AVERAGE(G12:G34)</f>
        <v>18.627391304347828</v>
      </c>
      <c r="I35" s="14">
        <f>(G35-C35)/G35</f>
        <v>0.14118992600891639</v>
      </c>
      <c r="L35" s="7">
        <f>AVERAGE(L12:L34)</f>
        <v>15.997391304347826</v>
      </c>
      <c r="P35" s="7">
        <f>AVERAGE(P12:P34)</f>
        <v>20.097391304347823</v>
      </c>
      <c r="R35" s="14">
        <f>(P35-L35)/P35</f>
        <v>0.204006576670128</v>
      </c>
    </row>
    <row r="36" spans="1:18" x14ac:dyDescent="0.3">
      <c r="R36" s="11"/>
    </row>
    <row r="37" spans="1:18" x14ac:dyDescent="0.3">
      <c r="H37" s="8"/>
      <c r="I37" s="12"/>
      <c r="O37" s="8" t="s">
        <v>27</v>
      </c>
      <c r="P37" s="7">
        <f>+P35-G35</f>
        <v>1.4699999999999953</v>
      </c>
      <c r="R37" s="12"/>
    </row>
    <row r="38" spans="1:18" x14ac:dyDescent="0.3">
      <c r="O38" s="8" t="s">
        <v>26</v>
      </c>
      <c r="P38" s="14">
        <f>+P37/G35</f>
        <v>7.891604229395674E-2</v>
      </c>
      <c r="Q38" s="8"/>
      <c r="R38" s="12"/>
    </row>
    <row r="40" spans="1:18" x14ac:dyDescent="0.3">
      <c r="R40" t="s">
        <v>29</v>
      </c>
    </row>
  </sheetData>
  <sheetProtection algorithmName="SHA-512" hashValue="aRiJPnaA8xCNrf8WfR7/pM61t/uZM9K1OozctPEFOayKQyIvwFwryz1WC7Jb+uZhNJYZoE1wiGlhKtq7Wwv0OA==" saltValue="wWL7vGJ76zuAajjE9g1hyA==" spinCount="100000" sheet="1" objects="1" scenarios="1"/>
  <pageMargins left="0.25" right="0.25" top="0.5" bottom="0.25" header="0.3" footer="0.3"/>
  <pageSetup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Sims</dc:creator>
  <cp:lastModifiedBy>Jeff Sims</cp:lastModifiedBy>
  <cp:lastPrinted>2023-08-25T18:09:30Z</cp:lastPrinted>
  <dcterms:created xsi:type="dcterms:W3CDTF">2023-01-18T17:00:48Z</dcterms:created>
  <dcterms:modified xsi:type="dcterms:W3CDTF">2023-09-12T18:33:35Z</dcterms:modified>
</cp:coreProperties>
</file>