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278858D7-B325-4AF0-B867-53FBDDE3388D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1" l="1"/>
  <c r="F83" i="1"/>
  <c r="D83" i="1"/>
  <c r="C70" i="1"/>
  <c r="E70" i="1"/>
  <c r="G24" i="1"/>
  <c r="F29" i="1"/>
  <c r="B29" i="1"/>
  <c r="G26" i="1"/>
  <c r="G27" i="1"/>
  <c r="G23" i="1"/>
  <c r="D16" i="1"/>
  <c r="H7" i="1"/>
  <c r="H8" i="1"/>
  <c r="H9" i="1"/>
  <c r="H10" i="1"/>
  <c r="H11" i="1"/>
  <c r="H12" i="1"/>
  <c r="D57" i="1"/>
  <c r="B57" i="1"/>
  <c r="C83" i="1"/>
  <c r="E83" i="1"/>
  <c r="E85" i="1" l="1"/>
  <c r="D85" i="1"/>
  <c r="F85" i="1"/>
  <c r="C85" i="1"/>
  <c r="F70" i="1"/>
  <c r="B70" i="1"/>
  <c r="D70" i="1"/>
  <c r="C72" i="1" s="1"/>
  <c r="B72" i="1"/>
  <c r="G25" i="1"/>
  <c r="E29" i="1"/>
  <c r="E31" i="1" s="1"/>
  <c r="D29" i="1"/>
  <c r="D31" i="1" s="1"/>
  <c r="C29" i="1"/>
  <c r="C31" i="1" s="1"/>
  <c r="E16" i="1"/>
  <c r="F16" i="1"/>
  <c r="H14" i="1"/>
  <c r="H13" i="1"/>
  <c r="C16" i="1"/>
  <c r="B16" i="1"/>
  <c r="E72" i="1"/>
  <c r="D72" i="1"/>
  <c r="B85" i="1"/>
  <c r="F72" i="1"/>
  <c r="F31" i="1" l="1"/>
  <c r="B31" i="1"/>
  <c r="D18" i="1"/>
  <c r="C18" i="1"/>
  <c r="F18" i="1"/>
  <c r="B18" i="1"/>
  <c r="E18" i="1"/>
</calcChain>
</file>

<file path=xl/sharedStrings.xml><?xml version="1.0" encoding="utf-8"?>
<sst xmlns="http://schemas.openxmlformats.org/spreadsheetml/2006/main" count="117" uniqueCount="48">
  <si>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</si>
  <si>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</si>
  <si>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</si>
  <si>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</si>
  <si>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</si>
  <si>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</si>
  <si>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</si>
  <si>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</si>
  <si>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</si>
  <si>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</si>
  <si>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</si>
  <si>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</si>
  <si>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</si>
  <si>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</si>
  <si>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</si>
  <si>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</si>
  <si>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</si>
  <si>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</si>
  <si>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</si>
  <si>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</si>
  <si>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</si>
  <si>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</si>
  <si>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</si>
  <si>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</si>
  <si>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</si>
  <si>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</si>
  <si>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</si>
  <si>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</si>
  <si>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</si>
  <si>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</si>
  <si>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</si>
  <si>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</si>
  <si>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</si>
  <si>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</si>
  <si>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</si>
  <si>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</si>
  <si>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</si>
  <si>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</si>
  <si>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</si>
  <si>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</si>
  <si>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</si>
  <si>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</si>
  <si>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</si>
  <si>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</si>
  <si>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</si>
  <si>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</si>
  <si>
    <t>09/26/2021</t>
  </si>
  <si>
    <t>09/24/2022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</si>
</sst>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  <font>
      <sz val="11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9.3692461037378116</c:v>
              </c:pt>
              <c:pt idx="1">
                <c:v>74.998340516732512</c:v>
              </c:pt>
              <c:pt idx="2">
                <c:v>15.328307755151071</c:v>
              </c:pt>
            </c:numLit>
          </c:val>
          <c:extLst>
            <c:ext xmlns:c16="http://schemas.microsoft.com/office/drawing/2014/chart" uri="{C3380CC4-5D6E-409C-BE32-E72D297353CC}">
              <c16:uniqueId val="{00000000-5A31-4157-9C88-A485A3A874EF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9.3916666666666657</c:v>
              </c:pt>
              <c:pt idx="1">
                <c:v>75</c:v>
              </c:pt>
              <c:pt idx="2">
                <c:v>15.308333333333332</c:v>
              </c:pt>
            </c:numLit>
          </c:val>
          <c:extLst>
            <c:ext xmlns:c16="http://schemas.microsoft.com/office/drawing/2014/chart" uri="{C3380CC4-5D6E-409C-BE32-E72D297353CC}">
              <c16:uniqueId val="{00000001-5A31-4157-9C88-A485A3A874EF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Select</c:v>
              </c:pt>
            </c:strLit>
          </c:cat>
          <c:val>
            <c:numLit>
              <c:formatCode>0.0</c:formatCode>
              <c:ptCount val="3"/>
              <c:pt idx="0">
                <c:v>10.508333333333335</c:v>
              </c:pt>
              <c:pt idx="1">
                <c:v>74.591666666666669</c:v>
              </c:pt>
              <c:pt idx="2">
                <c:v>14.54166666666667</c:v>
              </c:pt>
            </c:numLit>
          </c:val>
          <c:extLst>
            <c:ext xmlns:c16="http://schemas.microsoft.com/office/drawing/2014/chart" uri="{C3380CC4-5D6E-409C-BE32-E72D297353CC}">
              <c16:uniqueId val="{00000002-5A31-4157-9C88-A485A3A8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3.1842223261808322</c:v>
              </c:pt>
              <c:pt idx="1">
                <c:v>29.066883324797981</c:v>
              </c:pt>
              <c:pt idx="2">
                <c:v>50.864002859843197</c:v>
              </c:pt>
              <c:pt idx="3">
                <c:v>13.809433778085905</c:v>
              </c:pt>
              <c:pt idx="4">
                <c:v>3.0754577110921</c:v>
              </c:pt>
            </c:numLit>
          </c:val>
          <c:extLst>
            <c:ext xmlns:c16="http://schemas.microsoft.com/office/drawing/2014/chart" uri="{C3380CC4-5D6E-409C-BE32-E72D297353CC}">
              <c16:uniqueId val="{00000000-9297-41C9-92AE-B9AA2FBEBC83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3.1749999999999994</c:v>
              </c:pt>
              <c:pt idx="1">
                <c:v>29.05</c:v>
              </c:pt>
              <c:pt idx="2">
                <c:v>50.849999999999994</c:v>
              </c:pt>
              <c:pt idx="3">
                <c:v>13.824999999999998</c:v>
              </c:pt>
              <c:pt idx="4">
                <c:v>3.0916666666666668</c:v>
              </c:pt>
            </c:numLit>
          </c:val>
          <c:extLst>
            <c:ext xmlns:c16="http://schemas.microsoft.com/office/drawing/2014/chart" uri="{C3380CC4-5D6E-409C-BE32-E72D297353CC}">
              <c16:uniqueId val="{00000001-9297-41C9-92AE-B9AA2FBEBC83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3.5750000000000006</c:v>
              </c:pt>
              <c:pt idx="1">
                <c:v>29.566666666666666</c:v>
              </c:pt>
              <c:pt idx="2">
                <c:v>50.574999999999989</c:v>
              </c:pt>
              <c:pt idx="3">
                <c:v>13.591666666666667</c:v>
              </c:pt>
              <c:pt idx="4">
                <c:v>2.6333333333333333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9297-41C9-92AE-B9AA2FBEB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9.9107766351337094</c:v>
              </c:pt>
              <c:pt idx="1">
                <c:v>90.089223364866285</c:v>
              </c:pt>
            </c:numLit>
          </c:val>
          <c:extLst>
            <c:ext xmlns:c16="http://schemas.microsoft.com/office/drawing/2014/chart" uri="{C3380CC4-5D6E-409C-BE32-E72D297353CC}">
              <c16:uniqueId val="{00000000-8550-4223-B54F-54193E330682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10.050000000000001</c:v>
              </c:pt>
              <c:pt idx="1">
                <c:v>89.95</c:v>
              </c:pt>
            </c:numLit>
          </c:val>
          <c:extLst>
            <c:ext xmlns:c16="http://schemas.microsoft.com/office/drawing/2014/chart" uri="{C3380CC4-5D6E-409C-BE32-E72D297353CC}">
              <c16:uniqueId val="{00000001-8550-4223-B54F-54193E330682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3"/>
              <c:pt idx="0">
                <c:v>Prime</c:v>
              </c:pt>
              <c:pt idx="1">
                <c:v>Choice</c:v>
              </c:pt>
              <c:pt idx="2">
                <c:v>Choice or Higher</c:v>
              </c:pt>
            </c:strLit>
          </c:cat>
          <c:val>
            <c:numLit>
              <c:formatCode>0.0</c:formatCode>
              <c:ptCount val="3"/>
              <c:pt idx="0">
                <c:v>7.8000000000000007</c:v>
              </c:pt>
              <c:pt idx="1">
                <c:v>92.2</c:v>
              </c:pt>
            </c:numLit>
          </c:val>
          <c:extLst>
            <c:ext xmlns:c16="http://schemas.microsoft.com/office/drawing/2014/chart" uri="{C3380CC4-5D6E-409C-BE32-E72D297353CC}">
              <c16:uniqueId val="{00000002-8550-4223-B54F-54193E33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5.376134759433512</c:v>
              </c:pt>
              <c:pt idx="1">
                <c:v>32.927365348579016</c:v>
              </c:pt>
              <c:pt idx="2">
                <c:v>37.351357189865915</c:v>
              </c:pt>
              <c:pt idx="3">
                <c:v>18.440374577369621</c:v>
              </c:pt>
              <c:pt idx="4">
                <c:v>5.9047681247519481</c:v>
              </c:pt>
            </c:numLit>
          </c:val>
          <c:extLst>
            <c:ext xmlns:c16="http://schemas.microsoft.com/office/drawing/2014/chart" uri="{C3380CC4-5D6E-409C-BE32-E72D297353CC}">
              <c16:uniqueId val="{00000000-1D83-4D4A-A14C-7D7EC4C21BEE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5.3</c:v>
              </c:pt>
              <c:pt idx="1">
                <c:v>32.333333333333336</c:v>
              </c:pt>
              <c:pt idx="2">
                <c:v>37.166666666666671</c:v>
              </c:pt>
              <c:pt idx="3">
                <c:v>18.941666666666666</c:v>
              </c:pt>
              <c:pt idx="4">
                <c:v>6.2416666666666663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1D83-4D4A-A14C-7D7EC4C21BE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5"/>
              <c:pt idx="0">
                <c:v>YG 1</c:v>
              </c:pt>
              <c:pt idx="1">
                <c:v>YG 2</c:v>
              </c:pt>
              <c:pt idx="2">
                <c:v>YG 3</c:v>
              </c:pt>
              <c:pt idx="3">
                <c:v>YG 4</c:v>
              </c:pt>
              <c:pt idx="4">
                <c:v>YG 5</c:v>
              </c:pt>
            </c:strLit>
          </c:cat>
          <c:val>
            <c:numLit>
              <c:formatCode>0.0</c:formatCode>
              <c:ptCount val="5"/>
              <c:pt idx="0">
                <c:v>5.6083333333333343</c:v>
              </c:pt>
              <c:pt idx="1">
                <c:v>35.883333333333333</c:v>
              </c:pt>
              <c:pt idx="2">
                <c:v>42.683333333333337</c:v>
              </c:pt>
              <c:pt idx="3">
                <c:v>12.791666666666664</c:v>
              </c:pt>
              <c:pt idx="4">
                <c:v>3.0308333333333333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1D83-4D4A-A14C-7D7EC4C2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spPr>
            <a:solidFill>
              <a:srgbClr val="3333CC"/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4.1812730627306278</c:v>
              </c:pt>
              <c:pt idx="1">
                <c:v>95.818726937269375</c:v>
              </c:pt>
            </c:numLit>
          </c:val>
          <c:extLst>
            <c:ext xmlns:c16="http://schemas.microsoft.com/office/drawing/2014/chart" uri="{C3380CC4-5D6E-409C-BE32-E72D297353CC}">
              <c16:uniqueId val="{00000000-F2E7-4470-BC90-2FD9CB2C22AE}"/>
            </c:ext>
          </c:extLst>
        </c:ser>
        <c:ser>
          <c:idx val="1"/>
          <c:order val="1"/>
          <c:tx>
            <c:v>2021</c:v>
          </c:tx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4.1833333333333327</c:v>
              </c:pt>
              <c:pt idx="1">
                <c:v>95.816666666666663</c:v>
              </c:pt>
            </c:numLit>
          </c:val>
          <c:extLst>
            <c:ext xmlns:c16="http://schemas.microsoft.com/office/drawing/2014/chart" uri="{C3380CC4-5D6E-409C-BE32-E72D297353CC}">
              <c16:uniqueId val="{00000001-F2E7-4470-BC90-2FD9CB2C22AE}"/>
            </c:ext>
          </c:extLst>
        </c:ser>
        <c:ser>
          <c:idx val="2"/>
          <c:order val="2"/>
          <c:tx>
            <c:v>2020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Lit>
              <c:ptCount val="2"/>
              <c:pt idx="0">
                <c:v>Prime</c:v>
              </c:pt>
              <c:pt idx="1">
                <c:v>Choice</c:v>
              </c:pt>
            </c:strLit>
          </c:cat>
          <c:val>
            <c:numLit>
              <c:formatCode>0.0</c:formatCode>
              <c:ptCount val="2"/>
              <c:pt idx="0">
                <c:v>4.7</c:v>
              </c:pt>
              <c:pt idx="1">
                <c:v>95.325000000000003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F2E7-4470-BC90-2FD9CB2C2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99</xdr:row>
      <xdr:rowOff>121920</xdr:rowOff>
    </xdr:from>
    <xdr:to>
      <xdr:col>4</xdr:col>
      <xdr:colOff>432435</xdr:colOff>
      <xdr:row>115</xdr:row>
      <xdr:rowOff>140970</xdr:rowOff>
    </xdr:to>
    <xdr:graphicFrame macro="">
      <xdr:nvGraphicFramePr>
        <xdr:cNvPr id="2" name="Chart 1" descr="Beef Quality Grade Comparison">
          <a:extLst>
            <a:ext uri="{FF2B5EF4-FFF2-40B4-BE49-F238E27FC236}">
              <a16:creationId xmlns:a16="http://schemas.microsoft.com/office/drawing/2014/main" id="{20AA32CF-D25E-4E83-BB97-F9DDCA2E0EA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129540</xdr:colOff>
      <xdr:row>120</xdr:row>
      <xdr:rowOff>0</xdr:rowOff>
    </xdr:from>
    <xdr:to>
      <xdr:col>4</xdr:col>
      <xdr:colOff>440055</xdr:colOff>
      <xdr:row>136</xdr:row>
      <xdr:rowOff>19050</xdr:rowOff>
    </xdr:to>
    <xdr:graphicFrame macro="">
      <xdr:nvGraphicFramePr>
        <xdr:cNvPr id="3" name="Chart 2" descr="Beef Yield Grade Comparison">
          <a:extLst>
            <a:ext uri="{FF2B5EF4-FFF2-40B4-BE49-F238E27FC236}">
              <a16:creationId xmlns:a16="http://schemas.microsoft.com/office/drawing/2014/main" id="{3557E09C-5DD2-4FEF-9A74-63E603429892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129540</xdr:colOff>
      <xdr:row>140</xdr:row>
      <xdr:rowOff>0</xdr:rowOff>
    </xdr:from>
    <xdr:to>
      <xdr:col>5</xdr:col>
      <xdr:colOff>91441</xdr:colOff>
      <xdr:row>156</xdr:row>
      <xdr:rowOff>173356</xdr:rowOff>
    </xdr:to>
    <xdr:graphicFrame macro="">
      <xdr:nvGraphicFramePr>
        <xdr:cNvPr id="4" name="Chart 3" descr="Lamb Quality Grade Comparison">
          <a:extLst>
            <a:ext uri="{FF2B5EF4-FFF2-40B4-BE49-F238E27FC236}">
              <a16:creationId xmlns:a16="http://schemas.microsoft.com/office/drawing/2014/main" id="{168B6999-65FA-427A-93CD-47CE0DAFDAC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129540</xdr:colOff>
      <xdr:row>161</xdr:row>
      <xdr:rowOff>0</xdr:rowOff>
    </xdr:from>
    <xdr:to>
      <xdr:col>4</xdr:col>
      <xdr:colOff>554355</xdr:colOff>
      <xdr:row>177</xdr:row>
      <xdr:rowOff>171450</xdr:rowOff>
    </xdr:to>
    <xdr:graphicFrame macro="">
      <xdr:nvGraphicFramePr>
        <xdr:cNvPr id="5" name="Chart 4" descr="Lamb Yield Grade Comparison">
          <a:extLst>
            <a:ext uri="{FF2B5EF4-FFF2-40B4-BE49-F238E27FC236}">
              <a16:creationId xmlns:a16="http://schemas.microsoft.com/office/drawing/2014/main" id="{12E925B9-1715-4213-BE72-925232508A3E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129540</xdr:colOff>
      <xdr:row>182</xdr:row>
      <xdr:rowOff>0</xdr:rowOff>
    </xdr:from>
    <xdr:to>
      <xdr:col>4</xdr:col>
      <xdr:colOff>624840</xdr:colOff>
      <xdr:row>195</xdr:row>
      <xdr:rowOff>140970</xdr:rowOff>
    </xdr:to>
    <xdr:graphicFrame macro="">
      <xdr:nvGraphicFramePr>
        <xdr:cNvPr id="6" name="Chart 5" descr="Veal Quality Grade Comparison">
          <a:extLst>
            <a:ext uri="{FF2B5EF4-FFF2-40B4-BE49-F238E27FC236}">
              <a16:creationId xmlns:a16="http://schemas.microsoft.com/office/drawing/2014/main" id="{FE394550-6679-409F-9F4E-023BEDE4D95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H206" sqref="H206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 t="s">
        <v>46</v>
      </c>
      <c r="C3" s="10" t="s">
        <v>1</v>
      </c>
      <c r="D3" s="3" t="s">
        <v>47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v>2011.3302531201739</v>
      </c>
      <c r="C7" s="5">
        <v>60715.050626805387</v>
      </c>
      <c r="D7" s="5">
        <v>303875.54368407687</v>
      </c>
      <c r="E7" s="5">
        <v>134557.46556327032</v>
      </c>
      <c r="F7" s="5">
        <v>43527.159260605935</v>
      </c>
      <c r="G7" s="5">
        <v>1492533.8567278001</v>
      </c>
      <c r="H7" s="5">
        <f>SUM(B7:G7)</f>
        <v>2037220.4061156788</v>
      </c>
      <c r="I7" s="6">
        <v>9.3692461037378119E-2</v>
      </c>
      <c r="J7" s="6">
        <v>8.8742244212104165E-2</v>
      </c>
    </row>
    <row r="8" spans="1:10" x14ac:dyDescent="0.3">
      <c r="A8" s="1" t="s">
        <v>15</v>
      </c>
      <c r="B8" s="5">
        <v>68370.258109455855</v>
      </c>
      <c r="C8" s="5">
        <v>1165727.0346762759</v>
      </c>
      <c r="D8" s="5">
        <v>2349143.912664583</v>
      </c>
      <c r="E8" s="5">
        <v>630705.26178927044</v>
      </c>
      <c r="F8" s="5">
        <v>130524.23764764407</v>
      </c>
      <c r="G8" s="5">
        <v>11962940.588807547</v>
      </c>
      <c r="H8" s="5">
        <f t="shared" ref="H8:H14" si="0">SUM(B8:G8)</f>
        <v>16307411.293694777</v>
      </c>
      <c r="I8" s="6">
        <v>0.74998340516732509</v>
      </c>
      <c r="J8" s="6">
        <v>0.71035822689973294</v>
      </c>
    </row>
    <row r="9" spans="1:10" x14ac:dyDescent="0.3">
      <c r="A9" s="1" t="s">
        <v>16</v>
      </c>
      <c r="B9" s="5">
        <v>101879.5132722093</v>
      </c>
      <c r="C9" s="5">
        <v>463645.08680725552</v>
      </c>
      <c r="D9" s="5">
        <v>320839.75821827428</v>
      </c>
      <c r="E9" s="5">
        <v>39622.501492508367</v>
      </c>
      <c r="F9" s="5">
        <v>6629.2881547673678</v>
      </c>
      <c r="G9" s="5">
        <v>2400324.5181729416</v>
      </c>
      <c r="H9" s="5">
        <f t="shared" si="0"/>
        <v>3332940.6661179564</v>
      </c>
      <c r="I9" s="6">
        <v>0.15328307755151072</v>
      </c>
      <c r="J9" s="6">
        <v>0.14518440599219978</v>
      </c>
    </row>
    <row r="10" spans="1:10" x14ac:dyDescent="0.3">
      <c r="A10" s="1" t="s">
        <v>17</v>
      </c>
      <c r="B10" s="5">
        <v>23.776671118320795</v>
      </c>
      <c r="C10" s="5">
        <v>139.13755691461799</v>
      </c>
      <c r="D10" s="5">
        <v>401.56155666497347</v>
      </c>
      <c r="E10" s="5">
        <v>77.494335496749258</v>
      </c>
      <c r="F10" s="5">
        <v>6.1643221417868723</v>
      </c>
      <c r="G10" s="5">
        <v>177.00410721416591</v>
      </c>
      <c r="H10" s="5">
        <f t="shared" si="0"/>
        <v>825.13854955061424</v>
      </c>
      <c r="I10" s="6">
        <v>3.7948403212597605E-5</v>
      </c>
      <c r="J10" s="6">
        <v>3.5943409192851042E-5</v>
      </c>
    </row>
    <row r="11" spans="1:10" x14ac:dyDescent="0.3">
      <c r="A11" s="1" t="s">
        <v>18</v>
      </c>
      <c r="B11" s="5">
        <v>15.161076923076921</v>
      </c>
      <c r="C11" s="5">
        <v>404.29538461538465</v>
      </c>
      <c r="D11" s="5">
        <v>4403.0294230769232</v>
      </c>
      <c r="E11" s="5">
        <v>3550.8505576923076</v>
      </c>
      <c r="F11" s="5">
        <v>392.92457692307693</v>
      </c>
      <c r="G11" s="5">
        <v>5.0536923076923079</v>
      </c>
      <c r="H11" s="5">
        <f t="shared" si="0"/>
        <v>8771.3147115384618</v>
      </c>
      <c r="I11" s="6">
        <v>5.6234106574911183E-4</v>
      </c>
      <c r="J11" s="6"/>
    </row>
    <row r="12" spans="1:10" x14ac:dyDescent="0.3">
      <c r="A12" s="1" t="s">
        <v>19</v>
      </c>
      <c r="B12" s="5">
        <v>926.08911538461541</v>
      </c>
      <c r="C12" s="5">
        <v>7270.3680961538457</v>
      </c>
      <c r="D12" s="5">
        <v>20519.885903846152</v>
      </c>
      <c r="E12" s="5">
        <v>8704.9850000000006</v>
      </c>
      <c r="F12" s="5">
        <v>644.34576923076929</v>
      </c>
      <c r="G12" s="5">
        <v>5.0536923076923079</v>
      </c>
      <c r="H12" s="5">
        <f t="shared" si="0"/>
        <v>38070.727576923084</v>
      </c>
      <c r="I12" s="6">
        <v>2.440766774824341E-3</v>
      </c>
      <c r="J12" s="6"/>
    </row>
    <row r="13" spans="1:10" x14ac:dyDescent="0.3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0"/>
        <v>0</v>
      </c>
      <c r="I13" s="6">
        <v>0</v>
      </c>
      <c r="J13" s="6"/>
    </row>
    <row r="14" spans="1:10" x14ac:dyDescent="0.3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f t="shared" si="0"/>
        <v>0</v>
      </c>
      <c r="I14" s="6">
        <v>0</v>
      </c>
      <c r="J14" s="6"/>
    </row>
    <row r="15" spans="1:10" x14ac:dyDescent="0.3">
      <c r="A15" s="1" t="s">
        <v>22</v>
      </c>
      <c r="B15" s="5">
        <v>16857.659822889444</v>
      </c>
      <c r="C15" s="5">
        <v>37261.566112203996</v>
      </c>
      <c r="D15" s="5">
        <v>37169.101280077186</v>
      </c>
      <c r="E15" s="5">
        <v>7142.6881274333318</v>
      </c>
      <c r="F15" s="5">
        <v>1866.9089915125958</v>
      </c>
      <c r="G15" s="5"/>
      <c r="H15" s="5"/>
    </row>
    <row r="16" spans="1:10" x14ac:dyDescent="0.3">
      <c r="A16" s="1" t="s">
        <v>13</v>
      </c>
      <c r="B16" s="5">
        <f>SUM(B7:B15)</f>
        <v>190083.78832110076</v>
      </c>
      <c r="C16" s="5">
        <f t="shared" ref="C16:F16" si="1">SUM(C7:C15)</f>
        <v>1735162.5392602249</v>
      </c>
      <c r="D16" s="5">
        <f t="shared" si="1"/>
        <v>3036352.7927305996</v>
      </c>
      <c r="E16" s="5">
        <f t="shared" si="1"/>
        <v>824361.24686567148</v>
      </c>
      <c r="F16" s="5">
        <f t="shared" si="1"/>
        <v>183591.02872282561</v>
      </c>
      <c r="G16" s="5"/>
      <c r="H16" s="5"/>
    </row>
    <row r="18" spans="1:10" ht="28" x14ac:dyDescent="0.3">
      <c r="A18" s="7" t="s">
        <v>23</v>
      </c>
      <c r="B18" s="9">
        <f>IF(B16=0,0,(B16/SUM($B$16:$F$16)))</f>
        <v>3.1842223261808321E-2</v>
      </c>
      <c r="C18" s="9">
        <f t="shared" ref="C18:F18" si="2">IF(C16=0,0,(C16/SUM($B$16:$F$16)))</f>
        <v>0.29066883324797982</v>
      </c>
      <c r="D18" s="9">
        <f t="shared" si="2"/>
        <v>0.50864002859843194</v>
      </c>
      <c r="E18" s="9">
        <f t="shared" si="2"/>
        <v>0.13809433778085906</v>
      </c>
      <c r="F18" s="9">
        <f t="shared" si="2"/>
        <v>3.0754577110921E-2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v>59.178423076923075</v>
      </c>
      <c r="C23" s="5">
        <v>1162.9587307692307</v>
      </c>
      <c r="D23" s="5">
        <v>1944.7368461538463</v>
      </c>
      <c r="E23" s="5">
        <v>1494.4374230769233</v>
      </c>
      <c r="F23" s="5">
        <v>567.99357692307694</v>
      </c>
      <c r="G23" s="5">
        <f>SUM(B23:F23)</f>
        <v>5229.3050000000003</v>
      </c>
      <c r="H23" s="6">
        <v>9.9107766351337098E-2</v>
      </c>
      <c r="J23" s="6"/>
    </row>
    <row r="24" spans="1:10" x14ac:dyDescent="0.3">
      <c r="A24" s="1" t="s">
        <v>15</v>
      </c>
      <c r="B24" s="5">
        <v>2777.4760000000001</v>
      </c>
      <c r="C24" s="5">
        <v>16210.779230769233</v>
      </c>
      <c r="D24" s="5">
        <v>17763.268499999998</v>
      </c>
      <c r="E24" s="5">
        <v>8235.409846153847</v>
      </c>
      <c r="F24" s="5">
        <v>2547.5880384615384</v>
      </c>
      <c r="G24" s="5">
        <f t="shared" ref="G24:G27" si="3">SUM(B24:F24)</f>
        <v>47534.521615384612</v>
      </c>
      <c r="H24" s="6">
        <v>0.90089223364866289</v>
      </c>
      <c r="J24" s="6"/>
    </row>
    <row r="25" spans="1:10" x14ac:dyDescent="0.3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3"/>
        <v>0</v>
      </c>
      <c r="H25" s="6">
        <v>0</v>
      </c>
      <c r="J25" s="6"/>
    </row>
    <row r="26" spans="1:10" x14ac:dyDescent="0.3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3"/>
        <v>0</v>
      </c>
      <c r="H26" s="6">
        <v>0</v>
      </c>
      <c r="J26" s="6"/>
    </row>
    <row r="27" spans="1:10" x14ac:dyDescent="0.3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3"/>
        <v>0</v>
      </c>
      <c r="H27" s="6"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2836.6544230769232</v>
      </c>
      <c r="C29" s="5">
        <f t="shared" ref="C29:F29" si="4">SUM(C23:C27)</f>
        <v>17373.737961538463</v>
      </c>
      <c r="D29" s="5">
        <f t="shared" si="4"/>
        <v>19708.005346153845</v>
      </c>
      <c r="E29" s="5">
        <f t="shared" si="4"/>
        <v>9729.8472692307696</v>
      </c>
      <c r="F29" s="5">
        <f t="shared" si="4"/>
        <v>3115.5816153846154</v>
      </c>
    </row>
    <row r="31" spans="1:10" ht="28" x14ac:dyDescent="0.3">
      <c r="A31" s="7" t="s">
        <v>23</v>
      </c>
      <c r="B31" s="6">
        <f>IF(B29=0,0,B29/(SUM($B$29:$F$29)))</f>
        <v>5.3761347594335124E-2</v>
      </c>
      <c r="C31" s="6">
        <f t="shared" ref="C31:F31" si="5">IF(C29=0,0,C29/(SUM($B$29:$F$29)))</f>
        <v>0.32927365348579013</v>
      </c>
      <c r="D31" s="6">
        <f t="shared" si="5"/>
        <v>0.37351357189865914</v>
      </c>
      <c r="E31" s="6">
        <f t="shared" si="5"/>
        <v>0.1844037457736962</v>
      </c>
      <c r="F31" s="6">
        <f t="shared" si="5"/>
        <v>5.9047681247519482E-2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v>784.68034615384613</v>
      </c>
      <c r="C36" s="11">
        <v>4.1812730627306276E-2</v>
      </c>
      <c r="D36" s="5"/>
      <c r="E36" s="5"/>
      <c r="F36" s="5"/>
    </row>
    <row r="37" spans="1:6" x14ac:dyDescent="0.3">
      <c r="A37" s="1" t="s">
        <v>15</v>
      </c>
      <c r="B37" s="5">
        <v>17981.861192307693</v>
      </c>
      <c r="C37" s="11">
        <v>0.95818726937269372</v>
      </c>
      <c r="D37" s="5"/>
      <c r="E37" s="5"/>
      <c r="F37" s="5"/>
    </row>
    <row r="38" spans="1:6" x14ac:dyDescent="0.3">
      <c r="A38" s="1" t="s">
        <v>31</v>
      </c>
      <c r="B38" s="5">
        <v>0</v>
      </c>
      <c r="C38" s="11">
        <v>0</v>
      </c>
      <c r="D38" s="5"/>
      <c r="E38" s="5"/>
      <c r="F38" s="5"/>
    </row>
    <row r="39" spans="1:6" x14ac:dyDescent="0.3">
      <c r="A39" s="1" t="s">
        <v>17</v>
      </c>
      <c r="B39" s="5">
        <v>0</v>
      </c>
      <c r="C39" s="11">
        <v>0</v>
      </c>
      <c r="D39" s="5"/>
      <c r="E39" s="5"/>
      <c r="F39" s="5"/>
    </row>
    <row r="40" spans="1:6" x14ac:dyDescent="0.3">
      <c r="A40" s="1" t="s">
        <v>19</v>
      </c>
      <c r="B40" s="5">
        <v>0</v>
      </c>
      <c r="C40" s="11"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v>0.94868984355487285</v>
      </c>
      <c r="B46" t="s">
        <v>24</v>
      </c>
    </row>
    <row r="47" spans="1:6" x14ac:dyDescent="0.3">
      <c r="A47" s="6">
        <v>1.0715538303667178E-2</v>
      </c>
      <c r="B47" t="s">
        <v>25</v>
      </c>
    </row>
    <row r="48" spans="1:6" x14ac:dyDescent="0.3">
      <c r="A48" s="6">
        <v>0.79865066419088249</v>
      </c>
      <c r="B48" t="s">
        <v>26</v>
      </c>
    </row>
    <row r="49" spans="1:10" x14ac:dyDescent="0.3">
      <c r="A49" s="6">
        <v>0.94432082051322974</v>
      </c>
      <c r="B49" t="s">
        <v>27</v>
      </c>
    </row>
    <row r="50" spans="1:10" x14ac:dyDescent="0.3">
      <c r="A50" s="6">
        <v>0.25799634405276783</v>
      </c>
      <c r="B50" t="s">
        <v>28</v>
      </c>
    </row>
    <row r="51" spans="1:10" x14ac:dyDescent="0.3">
      <c r="A51" s="6">
        <v>0.47338993531202433</v>
      </c>
      <c r="B51" t="s">
        <v>33</v>
      </c>
    </row>
    <row r="52" spans="1:10" x14ac:dyDescent="0.3">
      <c r="A52" s="6">
        <v>0.34819757964136294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 t="str">
        <f>B3</f>
        <v>09/26/2021</v>
      </c>
      <c r="C57" t="s">
        <v>1</v>
      </c>
      <c r="D57" s="3" t="str">
        <f>D3</f>
        <v>09/24/2022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v>2284</v>
      </c>
      <c r="C61" s="5">
        <v>68946</v>
      </c>
      <c r="D61" s="5">
        <v>345071</v>
      </c>
      <c r="E61" s="5">
        <v>152799</v>
      </c>
      <c r="F61" s="5">
        <v>49428</v>
      </c>
      <c r="G61" s="5">
        <v>1694872</v>
      </c>
      <c r="H61" s="5">
        <v>2313400</v>
      </c>
      <c r="I61" s="6">
        <v>9.3692461037378119E-2</v>
      </c>
      <c r="J61" s="6">
        <v>8.8742244212104165E-2</v>
      </c>
    </row>
    <row r="62" spans="1:10" x14ac:dyDescent="0.3">
      <c r="A62" s="1" t="s">
        <v>15</v>
      </c>
      <c r="B62" s="5">
        <v>77639</v>
      </c>
      <c r="C62" s="5">
        <v>1323761</v>
      </c>
      <c r="D62" s="5">
        <v>2667610</v>
      </c>
      <c r="E62" s="5">
        <v>716208</v>
      </c>
      <c r="F62" s="5">
        <v>148219</v>
      </c>
      <c r="G62" s="5">
        <v>13584719</v>
      </c>
      <c r="H62" s="5">
        <v>18518156</v>
      </c>
      <c r="I62" s="6">
        <v>0.74998340516732509</v>
      </c>
      <c r="J62" s="6">
        <v>0.71035822689973294</v>
      </c>
    </row>
    <row r="63" spans="1:10" x14ac:dyDescent="0.3">
      <c r="A63" s="1" t="s">
        <v>16</v>
      </c>
      <c r="B63" s="5">
        <v>115691</v>
      </c>
      <c r="C63" s="5">
        <v>526500</v>
      </c>
      <c r="D63" s="5">
        <v>364335</v>
      </c>
      <c r="E63" s="5">
        <v>44994</v>
      </c>
      <c r="F63" s="5">
        <v>7528</v>
      </c>
      <c r="G63" s="5">
        <v>2725729</v>
      </c>
      <c r="H63" s="5">
        <v>3784777</v>
      </c>
      <c r="I63" s="6">
        <v>0.15328307755151072</v>
      </c>
      <c r="J63" s="6">
        <v>0.14518440599219978</v>
      </c>
    </row>
    <row r="64" spans="1:10" x14ac:dyDescent="0.3">
      <c r="A64" s="1" t="s">
        <v>17</v>
      </c>
      <c r="B64" s="5">
        <v>27</v>
      </c>
      <c r="C64" s="5">
        <v>158</v>
      </c>
      <c r="D64" s="5">
        <v>456</v>
      </c>
      <c r="E64" s="5">
        <v>88</v>
      </c>
      <c r="F64" s="5">
        <v>7</v>
      </c>
      <c r="G64" s="5">
        <v>201</v>
      </c>
      <c r="H64" s="5">
        <v>937</v>
      </c>
      <c r="I64" s="6">
        <v>3.7948403212597605E-5</v>
      </c>
      <c r="J64" s="6">
        <v>3.5943409192851042E-5</v>
      </c>
    </row>
    <row r="65" spans="1:10" x14ac:dyDescent="0.3">
      <c r="A65" s="1" t="s">
        <v>18</v>
      </c>
      <c r="B65" s="5">
        <v>24</v>
      </c>
      <c r="C65" s="5">
        <v>640</v>
      </c>
      <c r="D65" s="5">
        <v>6970</v>
      </c>
      <c r="E65" s="5">
        <v>5621</v>
      </c>
      <c r="F65" s="5">
        <v>622</v>
      </c>
      <c r="G65" s="5">
        <v>8</v>
      </c>
      <c r="H65" s="5">
        <v>13885</v>
      </c>
      <c r="I65" s="6">
        <v>5.6234106574911183E-4</v>
      </c>
      <c r="J65" s="6"/>
    </row>
    <row r="66" spans="1:10" x14ac:dyDescent="0.3">
      <c r="A66" s="1" t="s">
        <v>19</v>
      </c>
      <c r="B66" s="5">
        <v>1466</v>
      </c>
      <c r="C66" s="5">
        <v>11509</v>
      </c>
      <c r="D66" s="5">
        <v>32483</v>
      </c>
      <c r="E66" s="5">
        <v>13780</v>
      </c>
      <c r="F66" s="5">
        <v>1020</v>
      </c>
      <c r="G66" s="5">
        <v>8</v>
      </c>
      <c r="H66" s="5">
        <v>60266</v>
      </c>
      <c r="I66" s="6">
        <v>2.440766774824341E-3</v>
      </c>
      <c r="J66" s="6"/>
    </row>
    <row r="67" spans="1:10" x14ac:dyDescent="0.3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3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3">
      <c r="A69" s="1" t="s">
        <v>22</v>
      </c>
      <c r="B69" s="5">
        <v>19143</v>
      </c>
      <c r="C69" s="5">
        <v>42313</v>
      </c>
      <c r="D69" s="5">
        <v>42208</v>
      </c>
      <c r="E69" s="5">
        <v>8111</v>
      </c>
      <c r="F69" s="5">
        <v>2120</v>
      </c>
    </row>
    <row r="70" spans="1:10" x14ac:dyDescent="0.3">
      <c r="A70" s="1" t="s">
        <v>13</v>
      </c>
      <c r="B70" s="5">
        <f>SUM(B61:B69)</f>
        <v>216274</v>
      </c>
      <c r="C70" s="5">
        <f t="shared" ref="C70:F70" si="6">SUM(C61:C69)</f>
        <v>1973827</v>
      </c>
      <c r="D70" s="5">
        <f t="shared" si="6"/>
        <v>3459133</v>
      </c>
      <c r="E70" s="5">
        <f t="shared" si="6"/>
        <v>941601</v>
      </c>
      <c r="F70" s="5">
        <f t="shared" si="6"/>
        <v>208944</v>
      </c>
    </row>
    <row r="72" spans="1:10" ht="28" x14ac:dyDescent="0.3">
      <c r="A72" s="7" t="s">
        <v>23</v>
      </c>
      <c r="B72" s="6">
        <f>B70/SUM($B$70:$F$70)</f>
        <v>3.1806033696095123E-2</v>
      </c>
      <c r="C72" s="6">
        <f>C70/SUM($B$70:$F$70)</f>
        <v>0.29027811050917979</v>
      </c>
      <c r="D72" s="6">
        <f t="shared" ref="D72:F72" si="7">D70/SUM($B$70:$F$70)</f>
        <v>0.50871256257004827</v>
      </c>
      <c r="E72" s="6">
        <f t="shared" si="7"/>
        <v>0.13847523573927917</v>
      </c>
      <c r="F72" s="6">
        <f t="shared" si="7"/>
        <v>3.0728057485397687E-2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v>893</v>
      </c>
      <c r="C77" s="5">
        <v>17549</v>
      </c>
      <c r="D77" s="5">
        <v>29346</v>
      </c>
      <c r="E77" s="5">
        <v>22551</v>
      </c>
      <c r="F77" s="5">
        <v>8571</v>
      </c>
      <c r="G77" s="5">
        <v>78910</v>
      </c>
      <c r="H77" s="11">
        <v>9.9107766351337098E-2</v>
      </c>
      <c r="J77" s="6"/>
    </row>
    <row r="78" spans="1:10" x14ac:dyDescent="0.3">
      <c r="A78" s="1" t="s">
        <v>15</v>
      </c>
      <c r="B78" s="5">
        <v>41912</v>
      </c>
      <c r="C78" s="5">
        <v>244620</v>
      </c>
      <c r="D78" s="5">
        <v>268047</v>
      </c>
      <c r="E78" s="5">
        <v>124272</v>
      </c>
      <c r="F78" s="5">
        <v>38443</v>
      </c>
      <c r="G78" s="5">
        <v>717294</v>
      </c>
      <c r="H78" s="11">
        <v>0.90089223364866289</v>
      </c>
      <c r="J78" s="6"/>
    </row>
    <row r="79" spans="1:10" x14ac:dyDescent="0.3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11">
        <v>0</v>
      </c>
      <c r="J79" s="6"/>
    </row>
    <row r="80" spans="1:10" x14ac:dyDescent="0.3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11">
        <v>0</v>
      </c>
      <c r="J80" s="6"/>
    </row>
    <row r="81" spans="1:10" x14ac:dyDescent="0.3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11"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SUM(B77:B81)</f>
        <v>42805</v>
      </c>
      <c r="C83" s="5">
        <f t="shared" ref="C83:F83" si="8">SUM(C77:C81)</f>
        <v>262169</v>
      </c>
      <c r="D83" s="5">
        <f t="shared" si="8"/>
        <v>297393</v>
      </c>
      <c r="E83" s="5">
        <f t="shared" si="8"/>
        <v>146823</v>
      </c>
      <c r="F83" s="5">
        <f t="shared" si="8"/>
        <v>47014</v>
      </c>
    </row>
    <row r="85" spans="1:10" ht="28" x14ac:dyDescent="0.3">
      <c r="A85" s="7" t="s">
        <v>23</v>
      </c>
      <c r="B85" s="6">
        <f>B83/(SUM($B$83:$F$83))</f>
        <v>5.3761347594335117E-2</v>
      </c>
      <c r="C85" s="6">
        <f t="shared" ref="C85:F85" si="9">C83/(SUM($B$83:$F$83))</f>
        <v>0.32927365348579007</v>
      </c>
      <c r="D85" s="6">
        <f t="shared" si="9"/>
        <v>0.37351357189865914</v>
      </c>
      <c r="E85" s="6">
        <f t="shared" si="9"/>
        <v>0.1844037457736962</v>
      </c>
      <c r="F85" s="6">
        <f t="shared" si="9"/>
        <v>5.9047681247519482E-2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v>5439</v>
      </c>
      <c r="C90" s="11">
        <v>4.1812730627306276E-2</v>
      </c>
      <c r="D90" s="5"/>
      <c r="E90" s="5"/>
      <c r="F90" s="5"/>
    </row>
    <row r="91" spans="1:10" x14ac:dyDescent="0.3">
      <c r="A91" s="1" t="s">
        <v>15</v>
      </c>
      <c r="B91" s="5">
        <v>124641</v>
      </c>
      <c r="C91" s="11">
        <v>0.95818726937269372</v>
      </c>
      <c r="D91" s="5"/>
      <c r="E91" s="5"/>
      <c r="F91" s="5"/>
    </row>
    <row r="92" spans="1:10" x14ac:dyDescent="0.3">
      <c r="A92" s="1" t="s">
        <v>31</v>
      </c>
      <c r="B92" s="5">
        <v>0</v>
      </c>
      <c r="C92" s="11">
        <v>0</v>
      </c>
      <c r="D92" s="5"/>
      <c r="E92" s="5"/>
      <c r="F92" s="5"/>
    </row>
    <row r="93" spans="1:10" x14ac:dyDescent="0.3">
      <c r="A93" s="1" t="s">
        <v>17</v>
      </c>
      <c r="B93" s="5">
        <v>0</v>
      </c>
      <c r="C93" s="11">
        <v>0</v>
      </c>
      <c r="D93" s="5"/>
      <c r="E93" s="5"/>
      <c r="F93" s="5"/>
    </row>
    <row r="94" spans="1:10" x14ac:dyDescent="0.3">
      <c r="A94" s="1" t="s">
        <v>19</v>
      </c>
      <c r="B94" s="5">
        <v>0</v>
      </c>
      <c r="C94" s="11"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2024-04-22T13:16:43Z</dcterms:modified>
</cp:coreProperties>
</file>