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24226"/>
  <mc:AlternateContent xmlns:mc="http://schemas.openxmlformats.org/markup-compatibility/2006">
    <mc:Choice Requires="x15">
      <x15ac:absPath xmlns:x15ac="http://schemas.microsoft.com/office/spreadsheetml/2010/11/ac" url="K:\DDP\Website Files\"/>
    </mc:Choice>
  </mc:AlternateContent>
  <xr:revisionPtr revIDLastSave="0" documentId="13_ncr:1_{A852A99E-AA6B-46D2-8593-7C087A059D2B}" xr6:coauthVersionLast="47" xr6:coauthVersionMax="47" xr10:uidLastSave="{00000000-0000-0000-0000-000000000000}"/>
  <workbookProtection workbookAlgorithmName="SHA-512" workbookHashValue="aSaJjeFBqARRkxx3YmQTY2wMPe7MA8HIzsKYycRG12FUVPwQO2yzplkN6tbrdJppyNeoPxnLmwQErfFF14ML4A==" workbookSaltValue="5JIM+qQNlKmhbZ5XoGZHgw==" workbookSpinCount="100000" lockStructure="1"/>
  <bookViews>
    <workbookView xWindow="28680" yWindow="-120" windowWidth="29040" windowHeight="15840" xr2:uid="{00000000-000D-0000-FFFF-FFFF00000000}"/>
  </bookViews>
  <sheets>
    <sheet name="Version" sheetId="4" r:id="rId1"/>
    <sheet name="Instructions" sheetId="5" r:id="rId2"/>
    <sheet name="EligibleEntities" sheetId="27" r:id="rId3"/>
    <sheet name="W-9" sheetId="34" r:id="rId4"/>
    <sheet name="Certification" sheetId="31" r:id="rId5"/>
    <sheet name="EntityType" sheetId="28" state="hidden" r:id="rId6"/>
    <sheet name="LocAdj" sheetId="33" state="hidden" r:id="rId7"/>
  </sheets>
  <definedNames>
    <definedName name="_xlcn.WorksheetConnection_DNTE00.00.00.00ADMCOMFv20210316DonationProgramsReimbursementClaim.xlsxtblDonations1" hidden="1">tblDonations</definedName>
    <definedName name="_xlcn.WorksheetConnection_DNTE00.00.00.00ADMCOMFv20210316DonationProgramsReimbursementClaim.xlsxtblTest1" hidden="1">tblTest</definedName>
    <definedName name="rngAccountPln">Certification!$B$19</definedName>
    <definedName name="rngAddress1Pln">Certification!$B$24</definedName>
    <definedName name="rngAddress2Pln">Certification!$B$25</definedName>
    <definedName name="rngBankPln">Certification!$B$18</definedName>
    <definedName name="rngCheck">Certification!$A$11:$B$28</definedName>
    <definedName name="rngCityPln">Certification!$B$26</definedName>
    <definedName name="rngCompanyPln">Certification!$B$23</definedName>
    <definedName name="rngContact">tblCheck[Entry]</definedName>
    <definedName name="rngCounties">tblLocAdj[COUNTY]</definedName>
    <definedName name="rngDatePln">Certification!$B$13</definedName>
    <definedName name="rngDescriptionPln">Certification!$B$29</definedName>
    <definedName name="rngEmailPln">Certification!$B$22</definedName>
    <definedName name="rngEntityType">tblEntityType[Entity_Type]</definedName>
    <definedName name="rngExtensionPln">Certification!$B$16</definedName>
    <definedName name="rngFaxPln">Certification!$B$17</definedName>
    <definedName name="rngPhonePln">Certification!$B$15</definedName>
    <definedName name="rngRoutingPln">Certification!$B$20</definedName>
    <definedName name="rngSignedPln">Certification!$B$12</definedName>
    <definedName name="rngStateInLocAdj">tblLocAdj[STATE]</definedName>
    <definedName name="rngStatePln">Certification!$B$27</definedName>
    <definedName name="rngSubmissionPln">Certification!$B$31</definedName>
    <definedName name="rngTaxIDPln">Certification!$B$21</definedName>
    <definedName name="rngTitlePln">Certification!$B$14</definedName>
    <definedName name="rngUnique_State">LocAdj!$M$2:$M$52</definedName>
    <definedName name="rngUniqueState">LocAdj!$M$2</definedName>
    <definedName name="rngZipPln">Certification!$B$28</definedName>
  </definedNames>
  <calcPr calcId="191029" fullPrecision="0"/>
  <extLst>
    <ext xmlns:x15="http://schemas.microsoft.com/office/spreadsheetml/2010/11/main" uri="{FCE2AD5D-F65C-4FA6-A056-5C36A1767C68}">
      <x15:dataModel>
        <x15:modelTables>
          <x15:modelTable id="tblDonations" name="tblDonations" connection="WorksheetConnection_DNTE-00.00.00.00-ADM-COM-F-v20210316-Donation Programs Reimbursement Claim.xlsx!tblDonations"/>
          <x15:modelTable id="tblTest" name="tblTest" connection="WorksheetConnection_DNTE-00.00.00.00-ADM-COM-F-v20210316-Donation Programs Reimbursement Claim.xlsx!tblTest"/>
        </x15:modelTables>
        <x15:modelRelationships>
          <x15:modelRelationship fromTable="tblDonations" fromColumn="Row" toTable="tblTest" toColumn="Row"/>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 i="5" l="1"/>
  <c r="A9" i="5"/>
  <c r="A10" i="5"/>
  <c r="A11" i="5"/>
  <c r="A12" i="5"/>
  <c r="A6" i="5"/>
  <c r="A7" i="5"/>
  <c r="AC2" i="27"/>
  <c r="B31" i="31"/>
  <c r="C3116" i="33"/>
  <c r="C3115" i="33"/>
  <c r="C3114" i="33"/>
  <c r="C3113" i="33"/>
  <c r="C3112" i="33"/>
  <c r="C3111" i="33"/>
  <c r="C3110" i="33"/>
  <c r="C3109" i="33"/>
  <c r="C3108" i="33"/>
  <c r="C3107" i="33"/>
  <c r="C3106" i="33"/>
  <c r="C3105" i="33"/>
  <c r="C3104" i="33"/>
  <c r="C3103" i="33"/>
  <c r="C3102" i="33"/>
  <c r="C3101" i="33"/>
  <c r="C3100" i="33"/>
  <c r="C3099" i="33"/>
  <c r="C3098" i="33"/>
  <c r="C3097" i="33"/>
  <c r="C3096" i="33"/>
  <c r="C3095" i="33"/>
  <c r="C3094" i="33"/>
  <c r="C3093" i="33"/>
  <c r="C3092" i="33"/>
  <c r="C3091" i="33"/>
  <c r="C3090" i="33"/>
  <c r="C3089" i="33"/>
  <c r="C3088" i="33"/>
  <c r="C3087" i="33"/>
  <c r="C3086" i="33"/>
  <c r="C3085" i="33"/>
  <c r="C3084" i="33"/>
  <c r="C3083" i="33"/>
  <c r="C3082" i="33"/>
  <c r="C3081" i="33"/>
  <c r="C3080" i="33"/>
  <c r="C3079" i="33"/>
  <c r="C3078" i="33"/>
  <c r="C3077" i="33"/>
  <c r="C3076" i="33"/>
  <c r="C3075" i="33"/>
  <c r="C3074" i="33"/>
  <c r="C3073" i="33"/>
  <c r="C3072" i="33"/>
  <c r="C3071" i="33"/>
  <c r="C3070" i="33"/>
  <c r="C3069" i="33"/>
  <c r="C3068" i="33"/>
  <c r="C3067" i="33"/>
  <c r="C3066" i="33"/>
  <c r="C3065" i="33"/>
  <c r="C3064" i="33"/>
  <c r="C3063" i="33"/>
  <c r="C3062" i="33"/>
  <c r="C3061" i="33"/>
  <c r="C3060" i="33"/>
  <c r="C3059" i="33"/>
  <c r="C3058" i="33"/>
  <c r="C3057" i="33"/>
  <c r="C3056" i="33"/>
  <c r="C3055" i="33"/>
  <c r="C3054" i="33"/>
  <c r="C3053" i="33"/>
  <c r="C3052" i="33"/>
  <c r="C3051" i="33"/>
  <c r="C3050" i="33"/>
  <c r="C3049" i="33"/>
  <c r="C3048" i="33"/>
  <c r="C3047" i="33"/>
  <c r="C3046" i="33"/>
  <c r="C3045" i="33"/>
  <c r="C3044" i="33"/>
  <c r="C3043" i="33"/>
  <c r="C3042" i="33"/>
  <c r="C3041" i="33"/>
  <c r="C3040" i="33"/>
  <c r="C3039" i="33"/>
  <c r="C3038" i="33"/>
  <c r="C3037" i="33"/>
  <c r="C3036" i="33"/>
  <c r="C3035" i="33"/>
  <c r="C3034" i="33"/>
  <c r="C3033" i="33"/>
  <c r="C3032" i="33"/>
  <c r="C3031" i="33"/>
  <c r="C3030" i="33"/>
  <c r="C3029" i="33"/>
  <c r="C3028" i="33"/>
  <c r="C3027" i="33"/>
  <c r="C3026" i="33"/>
  <c r="C3025" i="33"/>
  <c r="C3024" i="33"/>
  <c r="C3023" i="33"/>
  <c r="C3022" i="33"/>
  <c r="C3021" i="33"/>
  <c r="C3020" i="33"/>
  <c r="C3019" i="33"/>
  <c r="C3018" i="33"/>
  <c r="C3017" i="33"/>
  <c r="C3016" i="33"/>
  <c r="C3015" i="33"/>
  <c r="C3014" i="33"/>
  <c r="C3013" i="33"/>
  <c r="C3012" i="33"/>
  <c r="C3011" i="33"/>
  <c r="C3010" i="33"/>
  <c r="C3009" i="33"/>
  <c r="C3008" i="33"/>
  <c r="C3007" i="33"/>
  <c r="C3006" i="33"/>
  <c r="C3005" i="33"/>
  <c r="C3004" i="33"/>
  <c r="C3003" i="33"/>
  <c r="C3002" i="33"/>
  <c r="C3001" i="33"/>
  <c r="C3000" i="33"/>
  <c r="C2999" i="33"/>
  <c r="C2998" i="33"/>
  <c r="C2997" i="33"/>
  <c r="C2996" i="33"/>
  <c r="C2995" i="33"/>
  <c r="C2994" i="33"/>
  <c r="C2993" i="33"/>
  <c r="C2992" i="33"/>
  <c r="C2991" i="33"/>
  <c r="C2990" i="33"/>
  <c r="C2989" i="33"/>
  <c r="C2988" i="33"/>
  <c r="C2987" i="33"/>
  <c r="C2986" i="33"/>
  <c r="C2985" i="33"/>
  <c r="C2984" i="33"/>
  <c r="C2983" i="33"/>
  <c r="C2982" i="33"/>
  <c r="C2981" i="33"/>
  <c r="C2980" i="33"/>
  <c r="C2979" i="33"/>
  <c r="C2978" i="33"/>
  <c r="C2977" i="33"/>
  <c r="C2976" i="33"/>
  <c r="C2975" i="33"/>
  <c r="C2974" i="33"/>
  <c r="C2973" i="33"/>
  <c r="C2972" i="33"/>
  <c r="C2971" i="33"/>
  <c r="C2970" i="33"/>
  <c r="C2969" i="33"/>
  <c r="C2968" i="33"/>
  <c r="C2967" i="33"/>
  <c r="C2966" i="33"/>
  <c r="C2965" i="33"/>
  <c r="C2964" i="33"/>
  <c r="C2963" i="33"/>
  <c r="C2962" i="33"/>
  <c r="C2961" i="33"/>
  <c r="C2960" i="33"/>
  <c r="C2959" i="33"/>
  <c r="C2958" i="33"/>
  <c r="C2957" i="33"/>
  <c r="C2956" i="33"/>
  <c r="C2955" i="33"/>
  <c r="C2954" i="33"/>
  <c r="C2953" i="33"/>
  <c r="C2952" i="33"/>
  <c r="C2951" i="33"/>
  <c r="C2950" i="33"/>
  <c r="C2949" i="33"/>
  <c r="C2948" i="33"/>
  <c r="C2947" i="33"/>
  <c r="C2946" i="33"/>
  <c r="C2945" i="33"/>
  <c r="C2944" i="33"/>
  <c r="C2943" i="33"/>
  <c r="C2942" i="33"/>
  <c r="C2941" i="33"/>
  <c r="C2940" i="33"/>
  <c r="C2939" i="33"/>
  <c r="C2938" i="33"/>
  <c r="C2937" i="33"/>
  <c r="C2936" i="33"/>
  <c r="C2935" i="33"/>
  <c r="C2934" i="33"/>
  <c r="C2933" i="33"/>
  <c r="C2932" i="33"/>
  <c r="C2931" i="33"/>
  <c r="C2930" i="33"/>
  <c r="C2929" i="33"/>
  <c r="C2928" i="33"/>
  <c r="C2927" i="33"/>
  <c r="C2926" i="33"/>
  <c r="C2925" i="33"/>
  <c r="C2924" i="33"/>
  <c r="C2923" i="33"/>
  <c r="C2922" i="33"/>
  <c r="C2921" i="33"/>
  <c r="C2920" i="33"/>
  <c r="C2919" i="33"/>
  <c r="C2918" i="33"/>
  <c r="C2917" i="33"/>
  <c r="C2916" i="33"/>
  <c r="C2915" i="33"/>
  <c r="C2914" i="33"/>
  <c r="C2913" i="33"/>
  <c r="C2912" i="33"/>
  <c r="C2911" i="33"/>
  <c r="C2910" i="33"/>
  <c r="C2909" i="33"/>
  <c r="C2908" i="33"/>
  <c r="C2907" i="33"/>
  <c r="C2906" i="33"/>
  <c r="C2905" i="33"/>
  <c r="C2904" i="33"/>
  <c r="C2903" i="33"/>
  <c r="C2902" i="33"/>
  <c r="C2901" i="33"/>
  <c r="C2900" i="33"/>
  <c r="C2899" i="33"/>
  <c r="C2898" i="33"/>
  <c r="C2897" i="33"/>
  <c r="C2896" i="33"/>
  <c r="C2895" i="33"/>
  <c r="C2894" i="33"/>
  <c r="C2893" i="33"/>
  <c r="C2892" i="33"/>
  <c r="C2891" i="33"/>
  <c r="C2890" i="33"/>
  <c r="C2889" i="33"/>
  <c r="C2888" i="33"/>
  <c r="C2887" i="33"/>
  <c r="C2886" i="33"/>
  <c r="C2885" i="33"/>
  <c r="C2884" i="33"/>
  <c r="C2883" i="33"/>
  <c r="C2882" i="33"/>
  <c r="C2881" i="33"/>
  <c r="C2880" i="33"/>
  <c r="C2879" i="33"/>
  <c r="C2878" i="33"/>
  <c r="C2877" i="33"/>
  <c r="C2876" i="33"/>
  <c r="C2875" i="33"/>
  <c r="C2874" i="33"/>
  <c r="C2873" i="33"/>
  <c r="C2872" i="33"/>
  <c r="C2871" i="33"/>
  <c r="C2870" i="33"/>
  <c r="C2869" i="33"/>
  <c r="C2868" i="33"/>
  <c r="C2867" i="33"/>
  <c r="C2866" i="33"/>
  <c r="C2865" i="33"/>
  <c r="C2864" i="33"/>
  <c r="C2863" i="33"/>
  <c r="C2862" i="33"/>
  <c r="C2861" i="33"/>
  <c r="C2860" i="33"/>
  <c r="C2859" i="33"/>
  <c r="C2858" i="33"/>
  <c r="C2857" i="33"/>
  <c r="C2856" i="33"/>
  <c r="C2855" i="33"/>
  <c r="C2854" i="33"/>
  <c r="C2853" i="33"/>
  <c r="C2852" i="33"/>
  <c r="C2851" i="33"/>
  <c r="C2850" i="33"/>
  <c r="C2849" i="33"/>
  <c r="C2848" i="33"/>
  <c r="C2847" i="33"/>
  <c r="C2846" i="33"/>
  <c r="C2845" i="33"/>
  <c r="C2844" i="33"/>
  <c r="C2843" i="33"/>
  <c r="C2842" i="33"/>
  <c r="C2841" i="33"/>
  <c r="C2840" i="33"/>
  <c r="C2839" i="33"/>
  <c r="C2838" i="33"/>
  <c r="C2837" i="33"/>
  <c r="C2836" i="33"/>
  <c r="C2835" i="33"/>
  <c r="C2834" i="33"/>
  <c r="C2833" i="33"/>
  <c r="C2832" i="33"/>
  <c r="C2831" i="33"/>
  <c r="C2830" i="33"/>
  <c r="C2829" i="33"/>
  <c r="C2828" i="33"/>
  <c r="C2827" i="33"/>
  <c r="C2826" i="33"/>
  <c r="C2825" i="33"/>
  <c r="C2824" i="33"/>
  <c r="C2823" i="33"/>
  <c r="C2822" i="33"/>
  <c r="C2821" i="33"/>
  <c r="C2820" i="33"/>
  <c r="C2819" i="33"/>
  <c r="C2818" i="33"/>
  <c r="C2817" i="33"/>
  <c r="C2816" i="33"/>
  <c r="C2815" i="33"/>
  <c r="C2814" i="33"/>
  <c r="C2813" i="33"/>
  <c r="C2812" i="33"/>
  <c r="C2811" i="33"/>
  <c r="C2810" i="33"/>
  <c r="C2809" i="33"/>
  <c r="C2808" i="33"/>
  <c r="C2807" i="33"/>
  <c r="C2806" i="33"/>
  <c r="C2805" i="33"/>
  <c r="C2804" i="33"/>
  <c r="C2803" i="33"/>
  <c r="C2802" i="33"/>
  <c r="C2801" i="33"/>
  <c r="C2800" i="33"/>
  <c r="C2799" i="33"/>
  <c r="C2798" i="33"/>
  <c r="C2797" i="33"/>
  <c r="C2796" i="33"/>
  <c r="C2795" i="33"/>
  <c r="C2794" i="33"/>
  <c r="C2793" i="33"/>
  <c r="C2792" i="33"/>
  <c r="C2791" i="33"/>
  <c r="C2790" i="33"/>
  <c r="C2789" i="33"/>
  <c r="C2788" i="33"/>
  <c r="C2787" i="33"/>
  <c r="C2786" i="33"/>
  <c r="C2785" i="33"/>
  <c r="C2784" i="33"/>
  <c r="C2783" i="33"/>
  <c r="C2782" i="33"/>
  <c r="C2781" i="33"/>
  <c r="C2780" i="33"/>
  <c r="C2779" i="33"/>
  <c r="C2778" i="33"/>
  <c r="C2777" i="33"/>
  <c r="C2776" i="33"/>
  <c r="C2775" i="33"/>
  <c r="C2774" i="33"/>
  <c r="C2773" i="33"/>
  <c r="C2772" i="33"/>
  <c r="C2771" i="33"/>
  <c r="C2770" i="33"/>
  <c r="C2769" i="33"/>
  <c r="C2768" i="33"/>
  <c r="C2767" i="33"/>
  <c r="C2766" i="33"/>
  <c r="C2765" i="33"/>
  <c r="C2764" i="33"/>
  <c r="C2763" i="33"/>
  <c r="C2762" i="33"/>
  <c r="C2761" i="33"/>
  <c r="C2760" i="33"/>
  <c r="C2759" i="33"/>
  <c r="C2758" i="33"/>
  <c r="C2757" i="33"/>
  <c r="C2756" i="33"/>
  <c r="C2755" i="33"/>
  <c r="C2754" i="33"/>
  <c r="C2753" i="33"/>
  <c r="C2752" i="33"/>
  <c r="C2751" i="33"/>
  <c r="C2750" i="33"/>
  <c r="C2749" i="33"/>
  <c r="C2748" i="33"/>
  <c r="C2747" i="33"/>
  <c r="C2746" i="33"/>
  <c r="C2745" i="33"/>
  <c r="C2744" i="33"/>
  <c r="C2743" i="33"/>
  <c r="C2742" i="33"/>
  <c r="C2741" i="33"/>
  <c r="C2740" i="33"/>
  <c r="C2739" i="33"/>
  <c r="C2738" i="33"/>
  <c r="C2737" i="33"/>
  <c r="C2736" i="33"/>
  <c r="C2735" i="33"/>
  <c r="C2734" i="33"/>
  <c r="C2733" i="33"/>
  <c r="C2732" i="33"/>
  <c r="C2731" i="33"/>
  <c r="C2730" i="33"/>
  <c r="C2729" i="33"/>
  <c r="C2728" i="33"/>
  <c r="C2727" i="33"/>
  <c r="C2726" i="33"/>
  <c r="C2725" i="33"/>
  <c r="C2724" i="33"/>
  <c r="C2723" i="33"/>
  <c r="C2722" i="33"/>
  <c r="C2721" i="33"/>
  <c r="C2720" i="33"/>
  <c r="C2719" i="33"/>
  <c r="C2718" i="33"/>
  <c r="C2717" i="33"/>
  <c r="C2716" i="33"/>
  <c r="C2715" i="33"/>
  <c r="C2714" i="33"/>
  <c r="C2713" i="33"/>
  <c r="C2712" i="33"/>
  <c r="C2711" i="33"/>
  <c r="C2710" i="33"/>
  <c r="C2709" i="33"/>
  <c r="C2708" i="33"/>
  <c r="C2707" i="33"/>
  <c r="C2706" i="33"/>
  <c r="C2705" i="33"/>
  <c r="C2704" i="33"/>
  <c r="C2703" i="33"/>
  <c r="C2702" i="33"/>
  <c r="C2701" i="33"/>
  <c r="C2700" i="33"/>
  <c r="C2699" i="33"/>
  <c r="C2698" i="33"/>
  <c r="C2697" i="33"/>
  <c r="C2696" i="33"/>
  <c r="C2695" i="33"/>
  <c r="C2694" i="33"/>
  <c r="C2693" i="33"/>
  <c r="C2692" i="33"/>
  <c r="C2691" i="33"/>
  <c r="C2690" i="33"/>
  <c r="C2689" i="33"/>
  <c r="C2688" i="33"/>
  <c r="C2687" i="33"/>
  <c r="C2686" i="33"/>
  <c r="C2685" i="33"/>
  <c r="C2684" i="33"/>
  <c r="C2683" i="33"/>
  <c r="C2682" i="33"/>
  <c r="C2681" i="33"/>
  <c r="C2680" i="33"/>
  <c r="C2679" i="33"/>
  <c r="C2678" i="33"/>
  <c r="C2677" i="33"/>
  <c r="C2676" i="33"/>
  <c r="C2675" i="33"/>
  <c r="C2674" i="33"/>
  <c r="C2673" i="33"/>
  <c r="C2672" i="33"/>
  <c r="C2671" i="33"/>
  <c r="C2670" i="33"/>
  <c r="C2669" i="33"/>
  <c r="C2668" i="33"/>
  <c r="C2667" i="33"/>
  <c r="C2666" i="33"/>
  <c r="C2665" i="33"/>
  <c r="C2664" i="33"/>
  <c r="C2663" i="33"/>
  <c r="C2662" i="33"/>
  <c r="C2661" i="33"/>
  <c r="C2660" i="33"/>
  <c r="C2659" i="33"/>
  <c r="C2658" i="33"/>
  <c r="C2657" i="33"/>
  <c r="C2656" i="33"/>
  <c r="C2655" i="33"/>
  <c r="C2654" i="33"/>
  <c r="C2653" i="33"/>
  <c r="C2652" i="33"/>
  <c r="C2651" i="33"/>
  <c r="C2650" i="33"/>
  <c r="C2649" i="33"/>
  <c r="C2648" i="33"/>
  <c r="C2647" i="33"/>
  <c r="C2646" i="33"/>
  <c r="C2645" i="33"/>
  <c r="C2644" i="33"/>
  <c r="C2643" i="33"/>
  <c r="C2642" i="33"/>
  <c r="C2641" i="33"/>
  <c r="C2640" i="33"/>
  <c r="C2639" i="33"/>
  <c r="C2638" i="33"/>
  <c r="C2637" i="33"/>
  <c r="C2636" i="33"/>
  <c r="C2635" i="33"/>
  <c r="C2634" i="33"/>
  <c r="C2633" i="33"/>
  <c r="C2632" i="33"/>
  <c r="C2631" i="33"/>
  <c r="C2630" i="33"/>
  <c r="C2629" i="33"/>
  <c r="C2628" i="33"/>
  <c r="C2627" i="33"/>
  <c r="C2626" i="33"/>
  <c r="C2625" i="33"/>
  <c r="C2624" i="33"/>
  <c r="C2623" i="33"/>
  <c r="C2622" i="33"/>
  <c r="C2621" i="33"/>
  <c r="C2620" i="33"/>
  <c r="C2619" i="33"/>
  <c r="C2618" i="33"/>
  <c r="C2617" i="33"/>
  <c r="C2616" i="33"/>
  <c r="C2615" i="33"/>
  <c r="C2614" i="33"/>
  <c r="C2613" i="33"/>
  <c r="C2612" i="33"/>
  <c r="C2611" i="33"/>
  <c r="C2610" i="33"/>
  <c r="C2609" i="33"/>
  <c r="C2608" i="33"/>
  <c r="C2607" i="33"/>
  <c r="C2606" i="33"/>
  <c r="C2605" i="33"/>
  <c r="C2604" i="33"/>
  <c r="C2603" i="33"/>
  <c r="C2602" i="33"/>
  <c r="C2601" i="33"/>
  <c r="C2600" i="33"/>
  <c r="C2599" i="33"/>
  <c r="C2598" i="33"/>
  <c r="C2597" i="33"/>
  <c r="C2596" i="33"/>
  <c r="C2595" i="33"/>
  <c r="C2594" i="33"/>
  <c r="C2593" i="33"/>
  <c r="C2592" i="33"/>
  <c r="C2591" i="33"/>
  <c r="C2590" i="33"/>
  <c r="C2589" i="33"/>
  <c r="C2588" i="33"/>
  <c r="C2587" i="33"/>
  <c r="C2586" i="33"/>
  <c r="C2585" i="33"/>
  <c r="C2584" i="33"/>
  <c r="C2583" i="33"/>
  <c r="C2582" i="33"/>
  <c r="C2581" i="33"/>
  <c r="C2580" i="33"/>
  <c r="C2579" i="33"/>
  <c r="C2578" i="33"/>
  <c r="C2577" i="33"/>
  <c r="C2576" i="33"/>
  <c r="C2575" i="33"/>
  <c r="C2574" i="33"/>
  <c r="C2573" i="33"/>
  <c r="C2572" i="33"/>
  <c r="C2571" i="33"/>
  <c r="C2570" i="33"/>
  <c r="C2569" i="33"/>
  <c r="C2568" i="33"/>
  <c r="C2567" i="33"/>
  <c r="C2566" i="33"/>
  <c r="C2565" i="33"/>
  <c r="C2564" i="33"/>
  <c r="C2563" i="33"/>
  <c r="C2562" i="33"/>
  <c r="C2561" i="33"/>
  <c r="C2560" i="33"/>
  <c r="C2559" i="33"/>
  <c r="C2558" i="33"/>
  <c r="C2557" i="33"/>
  <c r="C2556" i="33"/>
  <c r="C2555" i="33"/>
  <c r="C2554" i="33"/>
  <c r="C2553" i="33"/>
  <c r="C2552" i="33"/>
  <c r="C2551" i="33"/>
  <c r="C2550" i="33"/>
  <c r="C2549" i="33"/>
  <c r="C2548" i="33"/>
  <c r="C2547" i="33"/>
  <c r="C2546" i="33"/>
  <c r="C2545" i="33"/>
  <c r="C2544" i="33"/>
  <c r="C2543" i="33"/>
  <c r="C2542" i="33"/>
  <c r="C2541" i="33"/>
  <c r="C2540" i="33"/>
  <c r="C2539" i="33"/>
  <c r="C2538" i="33"/>
  <c r="C2537" i="33"/>
  <c r="C2536" i="33"/>
  <c r="C2535" i="33"/>
  <c r="C2534" i="33"/>
  <c r="C2533" i="33"/>
  <c r="C2532" i="33"/>
  <c r="C2531" i="33"/>
  <c r="C2530" i="33"/>
  <c r="C2529" i="33"/>
  <c r="C2528" i="33"/>
  <c r="C2527" i="33"/>
  <c r="C2526" i="33"/>
  <c r="C2525" i="33"/>
  <c r="C2524" i="33"/>
  <c r="C2523" i="33"/>
  <c r="C2522" i="33"/>
  <c r="C2521" i="33"/>
  <c r="C2520" i="33"/>
  <c r="C2519" i="33"/>
  <c r="C2518" i="33"/>
  <c r="C2517" i="33"/>
  <c r="C2516" i="33"/>
  <c r="C2515" i="33"/>
  <c r="C2514" i="33"/>
  <c r="C2513" i="33"/>
  <c r="C2512" i="33"/>
  <c r="C2511" i="33"/>
  <c r="C2510" i="33"/>
  <c r="C2509" i="33"/>
  <c r="C2508" i="33"/>
  <c r="C2507" i="33"/>
  <c r="C2506" i="33"/>
  <c r="C2505" i="33"/>
  <c r="C2504" i="33"/>
  <c r="C2503" i="33"/>
  <c r="C2502" i="33"/>
  <c r="C2501" i="33"/>
  <c r="C2500" i="33"/>
  <c r="C2499" i="33"/>
  <c r="C2498" i="33"/>
  <c r="C2497" i="33"/>
  <c r="C2496" i="33"/>
  <c r="C2495" i="33"/>
  <c r="C2494" i="33"/>
  <c r="C2493" i="33"/>
  <c r="C2492" i="33"/>
  <c r="C2491" i="33"/>
  <c r="C2490" i="33"/>
  <c r="C2489" i="33"/>
  <c r="C2488" i="33"/>
  <c r="C2487" i="33"/>
  <c r="C2486" i="33"/>
  <c r="C2485" i="33"/>
  <c r="C2484" i="33"/>
  <c r="C2483" i="33"/>
  <c r="C2482" i="33"/>
  <c r="C2481" i="33"/>
  <c r="C2480" i="33"/>
  <c r="C2479" i="33"/>
  <c r="C2478" i="33"/>
  <c r="C2477" i="33"/>
  <c r="C2476" i="33"/>
  <c r="C2475" i="33"/>
  <c r="C2474" i="33"/>
  <c r="C2473" i="33"/>
  <c r="C2472" i="33"/>
  <c r="C2471" i="33"/>
  <c r="C2470" i="33"/>
  <c r="C2469" i="33"/>
  <c r="C2468" i="33"/>
  <c r="C2467" i="33"/>
  <c r="C2466" i="33"/>
  <c r="C2465" i="33"/>
  <c r="C2464" i="33"/>
  <c r="C2463" i="33"/>
  <c r="C2462" i="33"/>
  <c r="C2461" i="33"/>
  <c r="C2460" i="33"/>
  <c r="C2459" i="33"/>
  <c r="C2458" i="33"/>
  <c r="C2457" i="33"/>
  <c r="C2456" i="33"/>
  <c r="C2455" i="33"/>
  <c r="C2454" i="33"/>
  <c r="C2453" i="33"/>
  <c r="C2452" i="33"/>
  <c r="C2451" i="33"/>
  <c r="C2450" i="33"/>
  <c r="C2449" i="33"/>
  <c r="C2448" i="33"/>
  <c r="C2447" i="33"/>
  <c r="C2446" i="33"/>
  <c r="C2445" i="33"/>
  <c r="C2444" i="33"/>
  <c r="C2443" i="33"/>
  <c r="C2442" i="33"/>
  <c r="C2441" i="33"/>
  <c r="C2440" i="33"/>
  <c r="C2439" i="33"/>
  <c r="C2438" i="33"/>
  <c r="C2437" i="33"/>
  <c r="C2436" i="33"/>
  <c r="C2435" i="33"/>
  <c r="C2434" i="33"/>
  <c r="C2433" i="33"/>
  <c r="C2432" i="33"/>
  <c r="C2431" i="33"/>
  <c r="C2430" i="33"/>
  <c r="C2429" i="33"/>
  <c r="C2428" i="33"/>
  <c r="C2427" i="33"/>
  <c r="C2426" i="33"/>
  <c r="C2425" i="33"/>
  <c r="C2424" i="33"/>
  <c r="C2423" i="33"/>
  <c r="C2422" i="33"/>
  <c r="C2421" i="33"/>
  <c r="C2420" i="33"/>
  <c r="C2419" i="33"/>
  <c r="C2418" i="33"/>
  <c r="C2417" i="33"/>
  <c r="C2416" i="33"/>
  <c r="C2415" i="33"/>
  <c r="C2414" i="33"/>
  <c r="C2413" i="33"/>
  <c r="C2412" i="33"/>
  <c r="C2411" i="33"/>
  <c r="C2410" i="33"/>
  <c r="C2409" i="33"/>
  <c r="C2408" i="33"/>
  <c r="C2407" i="33"/>
  <c r="C2406" i="33"/>
  <c r="C2405" i="33"/>
  <c r="C2404" i="33"/>
  <c r="C2403" i="33"/>
  <c r="C2402" i="33"/>
  <c r="C2401" i="33"/>
  <c r="C2400" i="33"/>
  <c r="C2399" i="33"/>
  <c r="C2398" i="33"/>
  <c r="C2397" i="33"/>
  <c r="C2396" i="33"/>
  <c r="C2395" i="33"/>
  <c r="C2394" i="33"/>
  <c r="C2393" i="33"/>
  <c r="C2392" i="33"/>
  <c r="C2391" i="33"/>
  <c r="C2390" i="33"/>
  <c r="C2389" i="33"/>
  <c r="C2388" i="33"/>
  <c r="C2387" i="33"/>
  <c r="C2386" i="33"/>
  <c r="C2385" i="33"/>
  <c r="C2384" i="33"/>
  <c r="C2383" i="33"/>
  <c r="C2382" i="33"/>
  <c r="C2381" i="33"/>
  <c r="C2380" i="33"/>
  <c r="C2379" i="33"/>
  <c r="C2378" i="33"/>
  <c r="C2377" i="33"/>
  <c r="C2376" i="33"/>
  <c r="C2375" i="33"/>
  <c r="C2374" i="33"/>
  <c r="C2373" i="33"/>
  <c r="C2372" i="33"/>
  <c r="C2371" i="33"/>
  <c r="C2370" i="33"/>
  <c r="C2369" i="33"/>
  <c r="C2368" i="33"/>
  <c r="C2367" i="33"/>
  <c r="C2366" i="33"/>
  <c r="C2365" i="33"/>
  <c r="C2364" i="33"/>
  <c r="C2363" i="33"/>
  <c r="C2362" i="33"/>
  <c r="C2361" i="33"/>
  <c r="C2360" i="33"/>
  <c r="C2359" i="33"/>
  <c r="C2358" i="33"/>
  <c r="C2357" i="33"/>
  <c r="C2356" i="33"/>
  <c r="C2355" i="33"/>
  <c r="C2354" i="33"/>
  <c r="C2353" i="33"/>
  <c r="C2352" i="33"/>
  <c r="C2351" i="33"/>
  <c r="C2350" i="33"/>
  <c r="C2349" i="33"/>
  <c r="C2348" i="33"/>
  <c r="C2347" i="33"/>
  <c r="C2346" i="33"/>
  <c r="C2345" i="33"/>
  <c r="C2344" i="33"/>
  <c r="C2343" i="33"/>
  <c r="C2342" i="33"/>
  <c r="C2341" i="33"/>
  <c r="C2340" i="33"/>
  <c r="C2339" i="33"/>
  <c r="C2338" i="33"/>
  <c r="C2337" i="33"/>
  <c r="C2336" i="33"/>
  <c r="C2335" i="33"/>
  <c r="C2334" i="33"/>
  <c r="C2333" i="33"/>
  <c r="C2332" i="33"/>
  <c r="C2331" i="33"/>
  <c r="C2330" i="33"/>
  <c r="C2329" i="33"/>
  <c r="C2328" i="33"/>
  <c r="C2327" i="33"/>
  <c r="C2326" i="33"/>
  <c r="C2325" i="33"/>
  <c r="C2324" i="33"/>
  <c r="C2323" i="33"/>
  <c r="C2322" i="33"/>
  <c r="C2321" i="33"/>
  <c r="C2320" i="33"/>
  <c r="C2319" i="33"/>
  <c r="C2318" i="33"/>
  <c r="C2317" i="33"/>
  <c r="C2316" i="33"/>
  <c r="C2315" i="33"/>
  <c r="C2314" i="33"/>
  <c r="C2313" i="33"/>
  <c r="C2312" i="33"/>
  <c r="C2311" i="33"/>
  <c r="C2310" i="33"/>
  <c r="C2309" i="33"/>
  <c r="C2308" i="33"/>
  <c r="C2307" i="33"/>
  <c r="C2306" i="33"/>
  <c r="C2305" i="33"/>
  <c r="C2304" i="33"/>
  <c r="C2303" i="33"/>
  <c r="C2302" i="33"/>
  <c r="C2301" i="33"/>
  <c r="C2300" i="33"/>
  <c r="C2299" i="33"/>
  <c r="C2298" i="33"/>
  <c r="C2297" i="33"/>
  <c r="C2296" i="33"/>
  <c r="C2295" i="33"/>
  <c r="C2294" i="33"/>
  <c r="C2293" i="33"/>
  <c r="C2292" i="33"/>
  <c r="C2291" i="33"/>
  <c r="C2290" i="33"/>
  <c r="C2289" i="33"/>
  <c r="C2288" i="33"/>
  <c r="C2287" i="33"/>
  <c r="C2286" i="33"/>
  <c r="C2285" i="33"/>
  <c r="C2284" i="33"/>
  <c r="C2283" i="33"/>
  <c r="C2282" i="33"/>
  <c r="C2281" i="33"/>
  <c r="C2280" i="33"/>
  <c r="C2279" i="33"/>
  <c r="C2278" i="33"/>
  <c r="C2277" i="33"/>
  <c r="C2276" i="33"/>
  <c r="C2275" i="33"/>
  <c r="C2274" i="33"/>
  <c r="C2273" i="33"/>
  <c r="C2272" i="33"/>
  <c r="C2271" i="33"/>
  <c r="C2270" i="33"/>
  <c r="C2269" i="33"/>
  <c r="C2268" i="33"/>
  <c r="C2267" i="33"/>
  <c r="C2266" i="33"/>
  <c r="C2265" i="33"/>
  <c r="C2264" i="33"/>
  <c r="C2263" i="33"/>
  <c r="C2262" i="33"/>
  <c r="C2261" i="33"/>
  <c r="C2260" i="33"/>
  <c r="C2259" i="33"/>
  <c r="C2258" i="33"/>
  <c r="C2257" i="33"/>
  <c r="C2256" i="33"/>
  <c r="C2255" i="33"/>
  <c r="C2254" i="33"/>
  <c r="C2253" i="33"/>
  <c r="C2252" i="33"/>
  <c r="C2251" i="33"/>
  <c r="C2250" i="33"/>
  <c r="C2249" i="33"/>
  <c r="C2248" i="33"/>
  <c r="C2247" i="33"/>
  <c r="C2246" i="33"/>
  <c r="C2245" i="33"/>
  <c r="C2244" i="33"/>
  <c r="C2243" i="33"/>
  <c r="C2242" i="33"/>
  <c r="C2241" i="33"/>
  <c r="C2240" i="33"/>
  <c r="C2239" i="33"/>
  <c r="C2238" i="33"/>
  <c r="C2237" i="33"/>
  <c r="C2236" i="33"/>
  <c r="C2235" i="33"/>
  <c r="C2234" i="33"/>
  <c r="C2233" i="33"/>
  <c r="C2232" i="33"/>
  <c r="C2231" i="33"/>
  <c r="C2230" i="33"/>
  <c r="C2229" i="33"/>
  <c r="C2228" i="33"/>
  <c r="C2227" i="33"/>
  <c r="C2226" i="33"/>
  <c r="C2225" i="33"/>
  <c r="C2224" i="33"/>
  <c r="C2223" i="33"/>
  <c r="C2222" i="33"/>
  <c r="C2221" i="33"/>
  <c r="C2220" i="33"/>
  <c r="C2219" i="33"/>
  <c r="C2218" i="33"/>
  <c r="C2217" i="33"/>
  <c r="C2216" i="33"/>
  <c r="C2215" i="33"/>
  <c r="C2214" i="33"/>
  <c r="C2213" i="33"/>
  <c r="C2212" i="33"/>
  <c r="C2211" i="33"/>
  <c r="C2210" i="33"/>
  <c r="C2209" i="33"/>
  <c r="C2208" i="33"/>
  <c r="C2207" i="33"/>
  <c r="C2206" i="33"/>
  <c r="C2205" i="33"/>
  <c r="C2204" i="33"/>
  <c r="C2203" i="33"/>
  <c r="C2202" i="33"/>
  <c r="C2201" i="33"/>
  <c r="C2200" i="33"/>
  <c r="C2199" i="33"/>
  <c r="C2198" i="33"/>
  <c r="C2197" i="33"/>
  <c r="C2196" i="33"/>
  <c r="C2195" i="33"/>
  <c r="C2194" i="33"/>
  <c r="C2193" i="33"/>
  <c r="C2192" i="33"/>
  <c r="C2191" i="33"/>
  <c r="C2190" i="33"/>
  <c r="C2189" i="33"/>
  <c r="C2188" i="33"/>
  <c r="C2187" i="33"/>
  <c r="C2186" i="33"/>
  <c r="C2185" i="33"/>
  <c r="C2184" i="33"/>
  <c r="C2183" i="33"/>
  <c r="C2182" i="33"/>
  <c r="C2181" i="33"/>
  <c r="C2180" i="33"/>
  <c r="C2179" i="33"/>
  <c r="C2178" i="33"/>
  <c r="C2177" i="33"/>
  <c r="C2176" i="33"/>
  <c r="C2175" i="33"/>
  <c r="C2174" i="33"/>
  <c r="C2173" i="33"/>
  <c r="C2172" i="33"/>
  <c r="C2171" i="33"/>
  <c r="C2170" i="33"/>
  <c r="C2169" i="33"/>
  <c r="C2168" i="33"/>
  <c r="C2167" i="33"/>
  <c r="C2166" i="33"/>
  <c r="C2165" i="33"/>
  <c r="C2164" i="33"/>
  <c r="C2163" i="33"/>
  <c r="C2162" i="33"/>
  <c r="C2161" i="33"/>
  <c r="C2160" i="33"/>
  <c r="C2159" i="33"/>
  <c r="C2158" i="33"/>
  <c r="C2157" i="33"/>
  <c r="C2156" i="33"/>
  <c r="C2155" i="33"/>
  <c r="C2154" i="33"/>
  <c r="C2153" i="33"/>
  <c r="C2152" i="33"/>
  <c r="C2151" i="33"/>
  <c r="C2150" i="33"/>
  <c r="C2149" i="33"/>
  <c r="C2148" i="33"/>
  <c r="C2147" i="33"/>
  <c r="C2146" i="33"/>
  <c r="C2145" i="33"/>
  <c r="C2144" i="33"/>
  <c r="C2143" i="33"/>
  <c r="C2142" i="33"/>
  <c r="C2141" i="33"/>
  <c r="C2140" i="33"/>
  <c r="C2139" i="33"/>
  <c r="C2138" i="33"/>
  <c r="C2137" i="33"/>
  <c r="C2136" i="33"/>
  <c r="C2135" i="33"/>
  <c r="C2134" i="33"/>
  <c r="C2133" i="33"/>
  <c r="C2132" i="33"/>
  <c r="C2131" i="33"/>
  <c r="C2130" i="33"/>
  <c r="C2129" i="33"/>
  <c r="C2128" i="33"/>
  <c r="C2127" i="33"/>
  <c r="C2126" i="33"/>
  <c r="C2125" i="33"/>
  <c r="C2124" i="33"/>
  <c r="C2123" i="33"/>
  <c r="C2122" i="33"/>
  <c r="C2121" i="33"/>
  <c r="C2120" i="33"/>
  <c r="C2119" i="33"/>
  <c r="C2118" i="33"/>
  <c r="C2117" i="33"/>
  <c r="C2116" i="33"/>
  <c r="C2115" i="33"/>
  <c r="C2114" i="33"/>
  <c r="C2113" i="33"/>
  <c r="C2112" i="33"/>
  <c r="C2111" i="33"/>
  <c r="C2110" i="33"/>
  <c r="C2109" i="33"/>
  <c r="C2108" i="33"/>
  <c r="C2107" i="33"/>
  <c r="C2106" i="33"/>
  <c r="C2105" i="33"/>
  <c r="C2104" i="33"/>
  <c r="C2103" i="33"/>
  <c r="C2102" i="33"/>
  <c r="C2101" i="33"/>
  <c r="C2100" i="33"/>
  <c r="C2099" i="33"/>
  <c r="C2098" i="33"/>
  <c r="C2097" i="33"/>
  <c r="C2096" i="33"/>
  <c r="C2095" i="33"/>
  <c r="C2094" i="33"/>
  <c r="C2093" i="33"/>
  <c r="C2092" i="33"/>
  <c r="C2091" i="33"/>
  <c r="C2090" i="33"/>
  <c r="C2089" i="33"/>
  <c r="C2088" i="33"/>
  <c r="C2087" i="33"/>
  <c r="C2086" i="33"/>
  <c r="C2085" i="33"/>
  <c r="C2084" i="33"/>
  <c r="C2083" i="33"/>
  <c r="C2082" i="33"/>
  <c r="C2081" i="33"/>
  <c r="C2080" i="33"/>
  <c r="C2079" i="33"/>
  <c r="C2078" i="33"/>
  <c r="C2077" i="33"/>
  <c r="C2076" i="33"/>
  <c r="C2075" i="33"/>
  <c r="C2074" i="33"/>
  <c r="C2073" i="33"/>
  <c r="C2072" i="33"/>
  <c r="C2071" i="33"/>
  <c r="C2070" i="33"/>
  <c r="C2069" i="33"/>
  <c r="C2068" i="33"/>
  <c r="C2067" i="33"/>
  <c r="C2066" i="33"/>
  <c r="C2065" i="33"/>
  <c r="C2064" i="33"/>
  <c r="C2063" i="33"/>
  <c r="C2062" i="33"/>
  <c r="C2061" i="33"/>
  <c r="C2060" i="33"/>
  <c r="C2059" i="33"/>
  <c r="C2058" i="33"/>
  <c r="C2057" i="33"/>
  <c r="C2056" i="33"/>
  <c r="C2055" i="33"/>
  <c r="C2054" i="33"/>
  <c r="C2053" i="33"/>
  <c r="C2052" i="33"/>
  <c r="C2051" i="33"/>
  <c r="C2050" i="33"/>
  <c r="C2049" i="33"/>
  <c r="C2048" i="33"/>
  <c r="C2047" i="33"/>
  <c r="C2046" i="33"/>
  <c r="C2045" i="33"/>
  <c r="C2044" i="33"/>
  <c r="C2043" i="33"/>
  <c r="C2042" i="33"/>
  <c r="C2041" i="33"/>
  <c r="C2040" i="33"/>
  <c r="C2039" i="33"/>
  <c r="C2038" i="33"/>
  <c r="C2037" i="33"/>
  <c r="C2036" i="33"/>
  <c r="C2035" i="33"/>
  <c r="C2034" i="33"/>
  <c r="C2033" i="33"/>
  <c r="C2032" i="33"/>
  <c r="C2031" i="33"/>
  <c r="C2030" i="33"/>
  <c r="C2029" i="33"/>
  <c r="C2028" i="33"/>
  <c r="C2027" i="33"/>
  <c r="C2026" i="33"/>
  <c r="C2025" i="33"/>
  <c r="C2024" i="33"/>
  <c r="C2023" i="33"/>
  <c r="C2022" i="33"/>
  <c r="C2021" i="33"/>
  <c r="C2020" i="33"/>
  <c r="C2019" i="33"/>
  <c r="C2018" i="33"/>
  <c r="C2017" i="33"/>
  <c r="C2016" i="33"/>
  <c r="C2015" i="33"/>
  <c r="C2014" i="33"/>
  <c r="C2013" i="33"/>
  <c r="C2012" i="33"/>
  <c r="C2011" i="33"/>
  <c r="C2010" i="33"/>
  <c r="C2009" i="33"/>
  <c r="C2008" i="33"/>
  <c r="C2007" i="33"/>
  <c r="C2006" i="33"/>
  <c r="C2005" i="33"/>
  <c r="C2004" i="33"/>
  <c r="C2003" i="33"/>
  <c r="C2002" i="33"/>
  <c r="C2001" i="33"/>
  <c r="C2000" i="33"/>
  <c r="C1999" i="33"/>
  <c r="C1998" i="33"/>
  <c r="C1997" i="33"/>
  <c r="C1996" i="33"/>
  <c r="C1995" i="33"/>
  <c r="C1994" i="33"/>
  <c r="C1993" i="33"/>
  <c r="C1992" i="33"/>
  <c r="C1991" i="33"/>
  <c r="C1990" i="33"/>
  <c r="C1989" i="33"/>
  <c r="C1988" i="33"/>
  <c r="C1987" i="33"/>
  <c r="C1986" i="33"/>
  <c r="C1985" i="33"/>
  <c r="C1984" i="33"/>
  <c r="C1983" i="33"/>
  <c r="C1982" i="33"/>
  <c r="C1981" i="33"/>
  <c r="C1980" i="33"/>
  <c r="C1979" i="33"/>
  <c r="C1978" i="33"/>
  <c r="C1977" i="33"/>
  <c r="C1976" i="33"/>
  <c r="C1975" i="33"/>
  <c r="C1974" i="33"/>
  <c r="C1973" i="33"/>
  <c r="C1972" i="33"/>
  <c r="C1971" i="33"/>
  <c r="C1970" i="33"/>
  <c r="C1969" i="33"/>
  <c r="C1968" i="33"/>
  <c r="C1967" i="33"/>
  <c r="C1966" i="33"/>
  <c r="C1965" i="33"/>
  <c r="C1964" i="33"/>
  <c r="C1963" i="33"/>
  <c r="C1962" i="33"/>
  <c r="C1961" i="33"/>
  <c r="C1960" i="33"/>
  <c r="C1959" i="33"/>
  <c r="C1958" i="33"/>
  <c r="C1957" i="33"/>
  <c r="C1956" i="33"/>
  <c r="C1955" i="33"/>
  <c r="C1954" i="33"/>
  <c r="C1953" i="33"/>
  <c r="C1952" i="33"/>
  <c r="C1951" i="33"/>
  <c r="C1950" i="33"/>
  <c r="C1949" i="33"/>
  <c r="C1948" i="33"/>
  <c r="C1947" i="33"/>
  <c r="C1946" i="33"/>
  <c r="C1945" i="33"/>
  <c r="C1944" i="33"/>
  <c r="C1943" i="33"/>
  <c r="C1942" i="33"/>
  <c r="C1941" i="33"/>
  <c r="C1940" i="33"/>
  <c r="C1939" i="33"/>
  <c r="C1938" i="33"/>
  <c r="C1937" i="33"/>
  <c r="C1936" i="33"/>
  <c r="C1935" i="33"/>
  <c r="C1934" i="33"/>
  <c r="C1933" i="33"/>
  <c r="C1932" i="33"/>
  <c r="C1931" i="33"/>
  <c r="C1930" i="33"/>
  <c r="C1929" i="33"/>
  <c r="C1928" i="33"/>
  <c r="C1927" i="33"/>
  <c r="C1926" i="33"/>
  <c r="C1925" i="33"/>
  <c r="C1924" i="33"/>
  <c r="C1923" i="33"/>
  <c r="C1922" i="33"/>
  <c r="C1921" i="33"/>
  <c r="C1920" i="33"/>
  <c r="C1919" i="33"/>
  <c r="C1918" i="33"/>
  <c r="C1917" i="33"/>
  <c r="C1916" i="33"/>
  <c r="C1915" i="33"/>
  <c r="C1914" i="33"/>
  <c r="C1913" i="33"/>
  <c r="C1912" i="33"/>
  <c r="C1911" i="33"/>
  <c r="C1910" i="33"/>
  <c r="C1909" i="33"/>
  <c r="C1908" i="33"/>
  <c r="C1907" i="33"/>
  <c r="C1906" i="33"/>
  <c r="C1905" i="33"/>
  <c r="C1904" i="33"/>
  <c r="C1903" i="33"/>
  <c r="C1902" i="33"/>
  <c r="C1901" i="33"/>
  <c r="C1900" i="33"/>
  <c r="C1899" i="33"/>
  <c r="C1898" i="33"/>
  <c r="C1897" i="33"/>
  <c r="C1896" i="33"/>
  <c r="C1895" i="33"/>
  <c r="C1894" i="33"/>
  <c r="C1893" i="33"/>
  <c r="C1892" i="33"/>
  <c r="C1891" i="33"/>
  <c r="C1890" i="33"/>
  <c r="C1889" i="33"/>
  <c r="C1888" i="33"/>
  <c r="C1887" i="33"/>
  <c r="C1886" i="33"/>
  <c r="C1885" i="33"/>
  <c r="C1884" i="33"/>
  <c r="C1883" i="33"/>
  <c r="C1882" i="33"/>
  <c r="C1881" i="33"/>
  <c r="C1880" i="33"/>
  <c r="C1879" i="33"/>
  <c r="C1878" i="33"/>
  <c r="C1877" i="33"/>
  <c r="C1876" i="33"/>
  <c r="C1875" i="33"/>
  <c r="C1874" i="33"/>
  <c r="C1873" i="33"/>
  <c r="C1872" i="33"/>
  <c r="C1871" i="33"/>
  <c r="C1870" i="33"/>
  <c r="C1869" i="33"/>
  <c r="C1868" i="33"/>
  <c r="C1867" i="33"/>
  <c r="C1866" i="33"/>
  <c r="C1865" i="33"/>
  <c r="C1864" i="33"/>
  <c r="C1863" i="33"/>
  <c r="C1862" i="33"/>
  <c r="C1861" i="33"/>
  <c r="C1860" i="33"/>
  <c r="C1859" i="33"/>
  <c r="C1858" i="33"/>
  <c r="C1857" i="33"/>
  <c r="C1856" i="33"/>
  <c r="C1855" i="33"/>
  <c r="C1854" i="33"/>
  <c r="C1853" i="33"/>
  <c r="C1852" i="33"/>
  <c r="C1851" i="33"/>
  <c r="C1850" i="33"/>
  <c r="C1849" i="33"/>
  <c r="C1848" i="33"/>
  <c r="C1847" i="33"/>
  <c r="C1846" i="33"/>
  <c r="C1845" i="33"/>
  <c r="C1844" i="33"/>
  <c r="C1843" i="33"/>
  <c r="C1842" i="33"/>
  <c r="C1841" i="33"/>
  <c r="C1840" i="33"/>
  <c r="C1839" i="33"/>
  <c r="C1838" i="33"/>
  <c r="C1837" i="33"/>
  <c r="C1836" i="33"/>
  <c r="C1835" i="33"/>
  <c r="C1834" i="33"/>
  <c r="C1833" i="33"/>
  <c r="C1832" i="33"/>
  <c r="C1831" i="33"/>
  <c r="C1830" i="33"/>
  <c r="C1829" i="33"/>
  <c r="C1828" i="33"/>
  <c r="C1827" i="33"/>
  <c r="C1826" i="33"/>
  <c r="C1825" i="33"/>
  <c r="C1824" i="33"/>
  <c r="C1823" i="33"/>
  <c r="C1822" i="33"/>
  <c r="C1821" i="33"/>
  <c r="C1820" i="33"/>
  <c r="C1819" i="33"/>
  <c r="C1818" i="33"/>
  <c r="C1817" i="33"/>
  <c r="C1816" i="33"/>
  <c r="C1815" i="33"/>
  <c r="C1814" i="33"/>
  <c r="C1813" i="33"/>
  <c r="C1812" i="33"/>
  <c r="C1811" i="33"/>
  <c r="C1810" i="33"/>
  <c r="C1809" i="33"/>
  <c r="C1808" i="33"/>
  <c r="C1807" i="33"/>
  <c r="C1806" i="33"/>
  <c r="C1805" i="33"/>
  <c r="C1804" i="33"/>
  <c r="C1803" i="33"/>
  <c r="C1802" i="33"/>
  <c r="C1801" i="33"/>
  <c r="C1800" i="33"/>
  <c r="C1799" i="33"/>
  <c r="C1798" i="33"/>
  <c r="C1797" i="33"/>
  <c r="C1796" i="33"/>
  <c r="C1795" i="33"/>
  <c r="C1794" i="33"/>
  <c r="C1793" i="33"/>
  <c r="C1792" i="33"/>
  <c r="C1791" i="33"/>
  <c r="C1790" i="33"/>
  <c r="C1789" i="33"/>
  <c r="C1788" i="33"/>
  <c r="C1787" i="33"/>
  <c r="C1786" i="33"/>
  <c r="C1785" i="33"/>
  <c r="C1784" i="33"/>
  <c r="C1783" i="33"/>
  <c r="C1782" i="33"/>
  <c r="C1781" i="33"/>
  <c r="C1780" i="33"/>
  <c r="C1779" i="33"/>
  <c r="C1778" i="33"/>
  <c r="C1777" i="33"/>
  <c r="C1776" i="33"/>
  <c r="C1775" i="33"/>
  <c r="C1774" i="33"/>
  <c r="C1773" i="33"/>
  <c r="C1772" i="33"/>
  <c r="C1771" i="33"/>
  <c r="C1770" i="33"/>
  <c r="C1769" i="33"/>
  <c r="C1768" i="33"/>
  <c r="C1767" i="33"/>
  <c r="C1766" i="33"/>
  <c r="C1765" i="33"/>
  <c r="C1764" i="33"/>
  <c r="C1763" i="33"/>
  <c r="C1762" i="33"/>
  <c r="C1761" i="33"/>
  <c r="C1760" i="33"/>
  <c r="C1759" i="33"/>
  <c r="C1758" i="33"/>
  <c r="C1757" i="33"/>
  <c r="C1756" i="33"/>
  <c r="C1755" i="33"/>
  <c r="C1754" i="33"/>
  <c r="C1753" i="33"/>
  <c r="C1752" i="33"/>
  <c r="C1751" i="33"/>
  <c r="C1750" i="33"/>
  <c r="C1749" i="33"/>
  <c r="C1748" i="33"/>
  <c r="C1747" i="33"/>
  <c r="C1746" i="33"/>
  <c r="C1745" i="33"/>
  <c r="C1744" i="33"/>
  <c r="C1743" i="33"/>
  <c r="C1742" i="33"/>
  <c r="C1741" i="33"/>
  <c r="C1740" i="33"/>
  <c r="C1739" i="33"/>
  <c r="C1738" i="33"/>
  <c r="C1737" i="33"/>
  <c r="C1736" i="33"/>
  <c r="C1735" i="33"/>
  <c r="C1734" i="33"/>
  <c r="C1733" i="33"/>
  <c r="C1732" i="33"/>
  <c r="C1731" i="33"/>
  <c r="C1730" i="33"/>
  <c r="C1729" i="33"/>
  <c r="C1728" i="33"/>
  <c r="C1727" i="33"/>
  <c r="C1726" i="33"/>
  <c r="C1725" i="33"/>
  <c r="C1724" i="33"/>
  <c r="C1723" i="33"/>
  <c r="C1722" i="33"/>
  <c r="C1721" i="33"/>
  <c r="C1720" i="33"/>
  <c r="C1719" i="33"/>
  <c r="C1718" i="33"/>
  <c r="C1717" i="33"/>
  <c r="C1716" i="33"/>
  <c r="C1715" i="33"/>
  <c r="C1714" i="33"/>
  <c r="C1713" i="33"/>
  <c r="C1712" i="33"/>
  <c r="C1711" i="33"/>
  <c r="C1710" i="33"/>
  <c r="C1709" i="33"/>
  <c r="C1708" i="33"/>
  <c r="C1707" i="33"/>
  <c r="C1706" i="33"/>
  <c r="C1705" i="33"/>
  <c r="C1704" i="33"/>
  <c r="C1703" i="33"/>
  <c r="C1702" i="33"/>
  <c r="C1701" i="33"/>
  <c r="C1700" i="33"/>
  <c r="C1699" i="33"/>
  <c r="C1698" i="33"/>
  <c r="C1697" i="33"/>
  <c r="C1696" i="33"/>
  <c r="C1695" i="33"/>
  <c r="C1694" i="33"/>
  <c r="C1693" i="33"/>
  <c r="C1692" i="33"/>
  <c r="C1691" i="33"/>
  <c r="C1690" i="33"/>
  <c r="C1689" i="33"/>
  <c r="C1688" i="33"/>
  <c r="C1687" i="33"/>
  <c r="C1686" i="33"/>
  <c r="C1685" i="33"/>
  <c r="C1684" i="33"/>
  <c r="C1683" i="33"/>
  <c r="C1682" i="33"/>
  <c r="C1681" i="33"/>
  <c r="C1680" i="33"/>
  <c r="C1679" i="33"/>
  <c r="C1678" i="33"/>
  <c r="C1677" i="33"/>
  <c r="C1676" i="33"/>
  <c r="C1675" i="33"/>
  <c r="C1674" i="33"/>
  <c r="C1673" i="33"/>
  <c r="C1672" i="33"/>
  <c r="C1671" i="33"/>
  <c r="C1670" i="33"/>
  <c r="C1669" i="33"/>
  <c r="C1668" i="33"/>
  <c r="C1667" i="33"/>
  <c r="C1666" i="33"/>
  <c r="C1665" i="33"/>
  <c r="C1664" i="33"/>
  <c r="C1663" i="33"/>
  <c r="C1662" i="33"/>
  <c r="C1661" i="33"/>
  <c r="C1660" i="33"/>
  <c r="C1659" i="33"/>
  <c r="C1658" i="33"/>
  <c r="C1657" i="33"/>
  <c r="C1656" i="33"/>
  <c r="C1655" i="33"/>
  <c r="C1654" i="33"/>
  <c r="C1653" i="33"/>
  <c r="C1652" i="33"/>
  <c r="C1651" i="33"/>
  <c r="C1650" i="33"/>
  <c r="C1649" i="33"/>
  <c r="C1648" i="33"/>
  <c r="C1647" i="33"/>
  <c r="C1646" i="33"/>
  <c r="C1645" i="33"/>
  <c r="C1644" i="33"/>
  <c r="C1643" i="33"/>
  <c r="C1642" i="33"/>
  <c r="C1641" i="33"/>
  <c r="C1640" i="33"/>
  <c r="C1639" i="33"/>
  <c r="C1638" i="33"/>
  <c r="C1637" i="33"/>
  <c r="C1636" i="33"/>
  <c r="C1635" i="33"/>
  <c r="C1634" i="33"/>
  <c r="C1633" i="33"/>
  <c r="C1632" i="33"/>
  <c r="C1631" i="33"/>
  <c r="C1630" i="33"/>
  <c r="C1629" i="33"/>
  <c r="C1628" i="33"/>
  <c r="C1627" i="33"/>
  <c r="C1626" i="33"/>
  <c r="C1625" i="33"/>
  <c r="C1624" i="33"/>
  <c r="C1623" i="33"/>
  <c r="C1622" i="33"/>
  <c r="C1621" i="33"/>
  <c r="C1620" i="33"/>
  <c r="C1619" i="33"/>
  <c r="C1618" i="33"/>
  <c r="C1617" i="33"/>
  <c r="C1616" i="33"/>
  <c r="C1615" i="33"/>
  <c r="C1614" i="33"/>
  <c r="C1613" i="33"/>
  <c r="C1612" i="33"/>
  <c r="C1611" i="33"/>
  <c r="C1610" i="33"/>
  <c r="C1609" i="33"/>
  <c r="C1608" i="33"/>
  <c r="C1607" i="33"/>
  <c r="C1606" i="33"/>
  <c r="C1605" i="33"/>
  <c r="C1604" i="33"/>
  <c r="C1603" i="33"/>
  <c r="C1602" i="33"/>
  <c r="C1601" i="33"/>
  <c r="C1600" i="33"/>
  <c r="C1599" i="33"/>
  <c r="C1598" i="33"/>
  <c r="C1597" i="33"/>
  <c r="C1596" i="33"/>
  <c r="C1595" i="33"/>
  <c r="C1594" i="33"/>
  <c r="C1593" i="33"/>
  <c r="C1592" i="33"/>
  <c r="C1591" i="33"/>
  <c r="C1590" i="33"/>
  <c r="C1589" i="33"/>
  <c r="C1588" i="33"/>
  <c r="C1587" i="33"/>
  <c r="C1586" i="33"/>
  <c r="C1585" i="33"/>
  <c r="C1584" i="33"/>
  <c r="C1583" i="33"/>
  <c r="C1582" i="33"/>
  <c r="C1581" i="33"/>
  <c r="C1580" i="33"/>
  <c r="C1579" i="33"/>
  <c r="C1578" i="33"/>
  <c r="C1577" i="33"/>
  <c r="C1576" i="33"/>
  <c r="C1575" i="33"/>
  <c r="C1574" i="33"/>
  <c r="C1573" i="33"/>
  <c r="C1572" i="33"/>
  <c r="C1571" i="33"/>
  <c r="C1570" i="33"/>
  <c r="C1569" i="33"/>
  <c r="C1568" i="33"/>
  <c r="C1567" i="33"/>
  <c r="C1566" i="33"/>
  <c r="C1565" i="33"/>
  <c r="C1564" i="33"/>
  <c r="C1563" i="33"/>
  <c r="C1562" i="33"/>
  <c r="C1561" i="33"/>
  <c r="C1560" i="33"/>
  <c r="C1559" i="33"/>
  <c r="C1558" i="33"/>
  <c r="C1557" i="33"/>
  <c r="C1556" i="33"/>
  <c r="C1555" i="33"/>
  <c r="C1554" i="33"/>
  <c r="C1553" i="33"/>
  <c r="C1552" i="33"/>
  <c r="C1551" i="33"/>
  <c r="C1550" i="33"/>
  <c r="C1549" i="33"/>
  <c r="C1548" i="33"/>
  <c r="C1547" i="33"/>
  <c r="C1546" i="33"/>
  <c r="C1545" i="33"/>
  <c r="C1544" i="33"/>
  <c r="C1543" i="33"/>
  <c r="C1542" i="33"/>
  <c r="C1541" i="33"/>
  <c r="C1540" i="33"/>
  <c r="C1539" i="33"/>
  <c r="C1538" i="33"/>
  <c r="C1537" i="33"/>
  <c r="C1536" i="33"/>
  <c r="C1535" i="33"/>
  <c r="C1534" i="33"/>
  <c r="C1533" i="33"/>
  <c r="C1532" i="33"/>
  <c r="C1531" i="33"/>
  <c r="C1530" i="33"/>
  <c r="C1529" i="33"/>
  <c r="C1528" i="33"/>
  <c r="C1527" i="33"/>
  <c r="C1526" i="33"/>
  <c r="C1525" i="33"/>
  <c r="C1524" i="33"/>
  <c r="C1523" i="33"/>
  <c r="C1522" i="33"/>
  <c r="C1521" i="33"/>
  <c r="C1520" i="33"/>
  <c r="C1519" i="33"/>
  <c r="C1518" i="33"/>
  <c r="C1517" i="33"/>
  <c r="C1516" i="33"/>
  <c r="C1515" i="33"/>
  <c r="C1514" i="33"/>
  <c r="C1513" i="33"/>
  <c r="C1512" i="33"/>
  <c r="C1511" i="33"/>
  <c r="C1510" i="33"/>
  <c r="C1509" i="33"/>
  <c r="C1508" i="33"/>
  <c r="C1507" i="33"/>
  <c r="C1506" i="33"/>
  <c r="C1505" i="33"/>
  <c r="C1504" i="33"/>
  <c r="C1503" i="33"/>
  <c r="C1502" i="33"/>
  <c r="C1501" i="33"/>
  <c r="C1500" i="33"/>
  <c r="C1499" i="33"/>
  <c r="C1498" i="33"/>
  <c r="C1497" i="33"/>
  <c r="C1496" i="33"/>
  <c r="C1495" i="33"/>
  <c r="C1494" i="33"/>
  <c r="C1493" i="33"/>
  <c r="C1492" i="33"/>
  <c r="C1491" i="33"/>
  <c r="C1490" i="33"/>
  <c r="C1489" i="33"/>
  <c r="C1488" i="33"/>
  <c r="C1487" i="33"/>
  <c r="C1486" i="33"/>
  <c r="C1485" i="33"/>
  <c r="C1484" i="33"/>
  <c r="C1483" i="33"/>
  <c r="C1482" i="33"/>
  <c r="C1481" i="33"/>
  <c r="C1480" i="33"/>
  <c r="C1479" i="33"/>
  <c r="C1478" i="33"/>
  <c r="C1477" i="33"/>
  <c r="C1476" i="33"/>
  <c r="C1475" i="33"/>
  <c r="C1474" i="33"/>
  <c r="C1473" i="33"/>
  <c r="C1472" i="33"/>
  <c r="C1471" i="33"/>
  <c r="C1470" i="33"/>
  <c r="C1469" i="33"/>
  <c r="C1468" i="33"/>
  <c r="C1467" i="33"/>
  <c r="C1466" i="33"/>
  <c r="C1465" i="33"/>
  <c r="C1464" i="33"/>
  <c r="C1463" i="33"/>
  <c r="C1462" i="33"/>
  <c r="C1461" i="33"/>
  <c r="C1460" i="33"/>
  <c r="C1459" i="33"/>
  <c r="C1458" i="33"/>
  <c r="C1457" i="33"/>
  <c r="C1456" i="33"/>
  <c r="C1455" i="33"/>
  <c r="C1454" i="33"/>
  <c r="C1453" i="33"/>
  <c r="C1452" i="33"/>
  <c r="C1451" i="33"/>
  <c r="C1450" i="33"/>
  <c r="C1449" i="33"/>
  <c r="C1448" i="33"/>
  <c r="C1447" i="33"/>
  <c r="C1446" i="33"/>
  <c r="C1445" i="33"/>
  <c r="C1444" i="33"/>
  <c r="C1443" i="33"/>
  <c r="C1442" i="33"/>
  <c r="C1441" i="33"/>
  <c r="C1440" i="33"/>
  <c r="C1439" i="33"/>
  <c r="C1438" i="33"/>
  <c r="C1437" i="33"/>
  <c r="C1436" i="33"/>
  <c r="C1435" i="33"/>
  <c r="C1434" i="33"/>
  <c r="C1433" i="33"/>
  <c r="C1432" i="33"/>
  <c r="C1431" i="33"/>
  <c r="C1430" i="33"/>
  <c r="C1429" i="33"/>
  <c r="C1428" i="33"/>
  <c r="C1427" i="33"/>
  <c r="C1426" i="33"/>
  <c r="C1425" i="33"/>
  <c r="C1424" i="33"/>
  <c r="C1423" i="33"/>
  <c r="C1422" i="33"/>
  <c r="C1421" i="33"/>
  <c r="C1420" i="33"/>
  <c r="C1419" i="33"/>
  <c r="C1418" i="33"/>
  <c r="C1417" i="33"/>
  <c r="C1416" i="33"/>
  <c r="C1415" i="33"/>
  <c r="C1414" i="33"/>
  <c r="C1413" i="33"/>
  <c r="C1412" i="33"/>
  <c r="C1411" i="33"/>
  <c r="C1410" i="33"/>
  <c r="C1409" i="33"/>
  <c r="C1408" i="33"/>
  <c r="C1407" i="33"/>
  <c r="C1406" i="33"/>
  <c r="C1405" i="33"/>
  <c r="C1404" i="33"/>
  <c r="C1403" i="33"/>
  <c r="C1402" i="33"/>
  <c r="C1401" i="33"/>
  <c r="C1400" i="33"/>
  <c r="C1399" i="33"/>
  <c r="C1398" i="33"/>
  <c r="C1397" i="33"/>
  <c r="C1396" i="33"/>
  <c r="C1395" i="33"/>
  <c r="C1394" i="33"/>
  <c r="C1393" i="33"/>
  <c r="C1392" i="33"/>
  <c r="C1391" i="33"/>
  <c r="C1390" i="33"/>
  <c r="C1389" i="33"/>
  <c r="C1388" i="33"/>
  <c r="C1387" i="33"/>
  <c r="C1386" i="33"/>
  <c r="C1385" i="33"/>
  <c r="C1384" i="33"/>
  <c r="C1383" i="33"/>
  <c r="C1382" i="33"/>
  <c r="C1381" i="33"/>
  <c r="C1380" i="33"/>
  <c r="C1379" i="33"/>
  <c r="C1378" i="33"/>
  <c r="C1377" i="33"/>
  <c r="C1376" i="33"/>
  <c r="C1375" i="33"/>
  <c r="C1374" i="33"/>
  <c r="C1373" i="33"/>
  <c r="C1372" i="33"/>
  <c r="C1371" i="33"/>
  <c r="C1370" i="33"/>
  <c r="C1369" i="33"/>
  <c r="C1368" i="33"/>
  <c r="C1367" i="33"/>
  <c r="C1366" i="33"/>
  <c r="C1365" i="33"/>
  <c r="C1364" i="33"/>
  <c r="C1363" i="33"/>
  <c r="C1362" i="33"/>
  <c r="C1361" i="33"/>
  <c r="C1360" i="33"/>
  <c r="C1359" i="33"/>
  <c r="C1358" i="33"/>
  <c r="C1357" i="33"/>
  <c r="C1356" i="33"/>
  <c r="C1355" i="33"/>
  <c r="C1354" i="33"/>
  <c r="C1353" i="33"/>
  <c r="C1352" i="33"/>
  <c r="C1351" i="33"/>
  <c r="C1350" i="33"/>
  <c r="C1349" i="33"/>
  <c r="C1348" i="33"/>
  <c r="C1347" i="33"/>
  <c r="C1346" i="33"/>
  <c r="C1345" i="33"/>
  <c r="C1344" i="33"/>
  <c r="C1343" i="33"/>
  <c r="C1342" i="33"/>
  <c r="C1341" i="33"/>
  <c r="C1340" i="33"/>
  <c r="C1339" i="33"/>
  <c r="C1338" i="33"/>
  <c r="C1337" i="33"/>
  <c r="C1336" i="33"/>
  <c r="C1335" i="33"/>
  <c r="C1334" i="33"/>
  <c r="C1333" i="33"/>
  <c r="C1332" i="33"/>
  <c r="C1331" i="33"/>
  <c r="C1330" i="33"/>
  <c r="C1329" i="33"/>
  <c r="C1328" i="33"/>
  <c r="C1327" i="33"/>
  <c r="C1326" i="33"/>
  <c r="C1325" i="33"/>
  <c r="C1324" i="33"/>
  <c r="C1323" i="33"/>
  <c r="C1322" i="33"/>
  <c r="C1321" i="33"/>
  <c r="C1320" i="33"/>
  <c r="C1319" i="33"/>
  <c r="C1318" i="33"/>
  <c r="C1317" i="33"/>
  <c r="C1316" i="33"/>
  <c r="C1315" i="33"/>
  <c r="C1314" i="33"/>
  <c r="C1313" i="33"/>
  <c r="C1312" i="33"/>
  <c r="C1311" i="33"/>
  <c r="C1310" i="33"/>
  <c r="C1309" i="33"/>
  <c r="C1308" i="33"/>
  <c r="C1307" i="33"/>
  <c r="C1306" i="33"/>
  <c r="C1305" i="33"/>
  <c r="C1304" i="33"/>
  <c r="C1303" i="33"/>
  <c r="C1302" i="33"/>
  <c r="C1301" i="33"/>
  <c r="C1300" i="33"/>
  <c r="C1299" i="33"/>
  <c r="C1298" i="33"/>
  <c r="C1297" i="33"/>
  <c r="C1296" i="33"/>
  <c r="C1295" i="33"/>
  <c r="C1294" i="33"/>
  <c r="C1293" i="33"/>
  <c r="C1292" i="33"/>
  <c r="C1291" i="33"/>
  <c r="C1290" i="33"/>
  <c r="C1289" i="33"/>
  <c r="C1288" i="33"/>
  <c r="C1287" i="33"/>
  <c r="C1286" i="33"/>
  <c r="C1285" i="33"/>
  <c r="C1284" i="33"/>
  <c r="C1283" i="33"/>
  <c r="C1282" i="33"/>
  <c r="C1281" i="33"/>
  <c r="C1280" i="33"/>
  <c r="C1279" i="33"/>
  <c r="C1278" i="33"/>
  <c r="C1277" i="33"/>
  <c r="C1276" i="33"/>
  <c r="C1275" i="33"/>
  <c r="C1274" i="33"/>
  <c r="C1273" i="33"/>
  <c r="C1272" i="33"/>
  <c r="C1271" i="33"/>
  <c r="C1270" i="33"/>
  <c r="C1269" i="33"/>
  <c r="C1268" i="33"/>
  <c r="C1267" i="33"/>
  <c r="C1266" i="33"/>
  <c r="C1265" i="33"/>
  <c r="C1264" i="33"/>
  <c r="C1263" i="33"/>
  <c r="C1262" i="33"/>
  <c r="C1261" i="33"/>
  <c r="C1260" i="33"/>
  <c r="C1259" i="33"/>
  <c r="C1258" i="33"/>
  <c r="C1257" i="33"/>
  <c r="C1256" i="33"/>
  <c r="C1255" i="33"/>
  <c r="C1254" i="33"/>
  <c r="C1253" i="33"/>
  <c r="C1252" i="33"/>
  <c r="C1251" i="33"/>
  <c r="C1250" i="33"/>
  <c r="C1249" i="33"/>
  <c r="C1248" i="33"/>
  <c r="C1247" i="33"/>
  <c r="C1246" i="33"/>
  <c r="C1245" i="33"/>
  <c r="C1244" i="33"/>
  <c r="C1243" i="33"/>
  <c r="C1242" i="33"/>
  <c r="C1241" i="33"/>
  <c r="C1240" i="33"/>
  <c r="C1239" i="33"/>
  <c r="C1238" i="33"/>
  <c r="C1237" i="33"/>
  <c r="C1236" i="33"/>
  <c r="C1235" i="33"/>
  <c r="C1234" i="33"/>
  <c r="C1233" i="33"/>
  <c r="C1232" i="33"/>
  <c r="C1231" i="33"/>
  <c r="C1230" i="33"/>
  <c r="C1229" i="33"/>
  <c r="C1228" i="33"/>
  <c r="C1227" i="33"/>
  <c r="C1226" i="33"/>
  <c r="C1225" i="33"/>
  <c r="C1224" i="33"/>
  <c r="C1223" i="33"/>
  <c r="C1222" i="33"/>
  <c r="C1221" i="33"/>
  <c r="C1220" i="33"/>
  <c r="C1219" i="33"/>
  <c r="C1218" i="33"/>
  <c r="C1217" i="33"/>
  <c r="C1216" i="33"/>
  <c r="C1215" i="33"/>
  <c r="C1214" i="33"/>
  <c r="C1213" i="33"/>
  <c r="C1212" i="33"/>
  <c r="C1211" i="33"/>
  <c r="C1210" i="33"/>
  <c r="C1209" i="33"/>
  <c r="C1208" i="33"/>
  <c r="C1207" i="33"/>
  <c r="C1206" i="33"/>
  <c r="C1205" i="33"/>
  <c r="C1204" i="33"/>
  <c r="C1203" i="33"/>
  <c r="C1202" i="33"/>
  <c r="C1201" i="33"/>
  <c r="C1200" i="33"/>
  <c r="C1199" i="33"/>
  <c r="C1198" i="33"/>
  <c r="C1197" i="33"/>
  <c r="C1196" i="33"/>
  <c r="C1195" i="33"/>
  <c r="C1194" i="33"/>
  <c r="C1193" i="33"/>
  <c r="C1192" i="33"/>
  <c r="C1191" i="33"/>
  <c r="C1190" i="33"/>
  <c r="C1189" i="33"/>
  <c r="C1188" i="33"/>
  <c r="C1187" i="33"/>
  <c r="C1186" i="33"/>
  <c r="C1185" i="33"/>
  <c r="C1184" i="33"/>
  <c r="C1183" i="33"/>
  <c r="C1182" i="33"/>
  <c r="C1181" i="33"/>
  <c r="C1180" i="33"/>
  <c r="C1179" i="33"/>
  <c r="C1178" i="33"/>
  <c r="C1177" i="33"/>
  <c r="C1176" i="33"/>
  <c r="C1175" i="33"/>
  <c r="C1174" i="33"/>
  <c r="C1173" i="33"/>
  <c r="C1172" i="33"/>
  <c r="C1171" i="33"/>
  <c r="C1170" i="33"/>
  <c r="C1169" i="33"/>
  <c r="C1168" i="33"/>
  <c r="C1167" i="33"/>
  <c r="C1166" i="33"/>
  <c r="C1165" i="33"/>
  <c r="C1164" i="33"/>
  <c r="C1163" i="33"/>
  <c r="C1162" i="33"/>
  <c r="C1161" i="33"/>
  <c r="C1160" i="33"/>
  <c r="C1159" i="33"/>
  <c r="C1158" i="33"/>
  <c r="C1157" i="33"/>
  <c r="C1156" i="33"/>
  <c r="C1155" i="33"/>
  <c r="C1154" i="33"/>
  <c r="C1153" i="33"/>
  <c r="C1152" i="33"/>
  <c r="C1151" i="33"/>
  <c r="C1150" i="33"/>
  <c r="C1149" i="33"/>
  <c r="C1148" i="33"/>
  <c r="C1147" i="33"/>
  <c r="C1146" i="33"/>
  <c r="C1145" i="33"/>
  <c r="C1144" i="33"/>
  <c r="C1143" i="33"/>
  <c r="C1142" i="33"/>
  <c r="C1141" i="33"/>
  <c r="C1140" i="33"/>
  <c r="C1139" i="33"/>
  <c r="C1138" i="33"/>
  <c r="C1137" i="33"/>
  <c r="C1136" i="33"/>
  <c r="C1135" i="33"/>
  <c r="C1134" i="33"/>
  <c r="C1133" i="33"/>
  <c r="C1132" i="33"/>
  <c r="C1131" i="33"/>
  <c r="C1130" i="33"/>
  <c r="C1129" i="33"/>
  <c r="C1128" i="33"/>
  <c r="C1127" i="33"/>
  <c r="C1126" i="33"/>
  <c r="C1125" i="33"/>
  <c r="C1124" i="33"/>
  <c r="C1123" i="33"/>
  <c r="C1122" i="33"/>
  <c r="C1121" i="33"/>
  <c r="C1120" i="33"/>
  <c r="C1119" i="33"/>
  <c r="C1118" i="33"/>
  <c r="C1117" i="33"/>
  <c r="C1116" i="33"/>
  <c r="C1115" i="33"/>
  <c r="C1114" i="33"/>
  <c r="C1113" i="33"/>
  <c r="C1112" i="33"/>
  <c r="C1111" i="33"/>
  <c r="C1110" i="33"/>
  <c r="C1109" i="33"/>
  <c r="C1108" i="33"/>
  <c r="C1107" i="33"/>
  <c r="C1106" i="33"/>
  <c r="C1105" i="33"/>
  <c r="C1104" i="33"/>
  <c r="C1103" i="33"/>
  <c r="C1102" i="33"/>
  <c r="C1101" i="33"/>
  <c r="C1100" i="33"/>
  <c r="C1099" i="33"/>
  <c r="C1098" i="33"/>
  <c r="C1097" i="33"/>
  <c r="C1096" i="33"/>
  <c r="C1095" i="33"/>
  <c r="C1094" i="33"/>
  <c r="C1093" i="33"/>
  <c r="C1092" i="33"/>
  <c r="C1091" i="33"/>
  <c r="C1090" i="33"/>
  <c r="C1089" i="33"/>
  <c r="C1088" i="33"/>
  <c r="C1087" i="33"/>
  <c r="C1086" i="33"/>
  <c r="C1085" i="33"/>
  <c r="C1084" i="33"/>
  <c r="C1083" i="33"/>
  <c r="C1082" i="33"/>
  <c r="C1081" i="33"/>
  <c r="C1080" i="33"/>
  <c r="C1079" i="33"/>
  <c r="C1078" i="33"/>
  <c r="C1077" i="33"/>
  <c r="C1076" i="33"/>
  <c r="C1075" i="33"/>
  <c r="C1074" i="33"/>
  <c r="C1073" i="33"/>
  <c r="C1072" i="33"/>
  <c r="C1071" i="33"/>
  <c r="C1070" i="33"/>
  <c r="C1069" i="33"/>
  <c r="C1068" i="33"/>
  <c r="C1067" i="33"/>
  <c r="C1066" i="33"/>
  <c r="C1065" i="33"/>
  <c r="C1064" i="33"/>
  <c r="C1063" i="33"/>
  <c r="C1062" i="33"/>
  <c r="C1061" i="33"/>
  <c r="C1060" i="33"/>
  <c r="C1059" i="33"/>
  <c r="C1058" i="33"/>
  <c r="C1057" i="33"/>
  <c r="C1056" i="33"/>
  <c r="C1055" i="33"/>
  <c r="C1054" i="33"/>
  <c r="C1053" i="33"/>
  <c r="C1052" i="33"/>
  <c r="C1051" i="33"/>
  <c r="C1050" i="33"/>
  <c r="C1049" i="33"/>
  <c r="C1048" i="33"/>
  <c r="C1047" i="33"/>
  <c r="C1046" i="33"/>
  <c r="C1045" i="33"/>
  <c r="C1044" i="33"/>
  <c r="C1043" i="33"/>
  <c r="C1042" i="33"/>
  <c r="C1041" i="33"/>
  <c r="C1040" i="33"/>
  <c r="C1039" i="33"/>
  <c r="C1038" i="33"/>
  <c r="C1037" i="33"/>
  <c r="C1036" i="33"/>
  <c r="C1035" i="33"/>
  <c r="C1034" i="33"/>
  <c r="C1033" i="33"/>
  <c r="C1032" i="33"/>
  <c r="C1031" i="33"/>
  <c r="C1030" i="33"/>
  <c r="C1029" i="33"/>
  <c r="C1028" i="33"/>
  <c r="C1027" i="33"/>
  <c r="C1026" i="33"/>
  <c r="C1025" i="33"/>
  <c r="C1024" i="33"/>
  <c r="C1023" i="33"/>
  <c r="C1022" i="33"/>
  <c r="C1021" i="33"/>
  <c r="C1020" i="33"/>
  <c r="C1019" i="33"/>
  <c r="C1018" i="33"/>
  <c r="C1017" i="33"/>
  <c r="C1016" i="33"/>
  <c r="C1015" i="33"/>
  <c r="C1014" i="33"/>
  <c r="C1013" i="33"/>
  <c r="C1012" i="33"/>
  <c r="C1011" i="33"/>
  <c r="C1010" i="33"/>
  <c r="C1009" i="33"/>
  <c r="C1008" i="33"/>
  <c r="C1007" i="33"/>
  <c r="C1006" i="33"/>
  <c r="C1005" i="33"/>
  <c r="C1004" i="33"/>
  <c r="C1003" i="33"/>
  <c r="C1002" i="33"/>
  <c r="C1001" i="33"/>
  <c r="C1000" i="33"/>
  <c r="C999" i="33"/>
  <c r="C998" i="33"/>
  <c r="C997" i="33"/>
  <c r="C996" i="33"/>
  <c r="C995" i="33"/>
  <c r="C994" i="33"/>
  <c r="C993" i="33"/>
  <c r="C992" i="33"/>
  <c r="C991" i="33"/>
  <c r="C990" i="33"/>
  <c r="C989" i="33"/>
  <c r="C988" i="33"/>
  <c r="C987" i="33"/>
  <c r="C986" i="33"/>
  <c r="C985" i="33"/>
  <c r="C984" i="33"/>
  <c r="C983" i="33"/>
  <c r="C982" i="33"/>
  <c r="C981" i="33"/>
  <c r="C980" i="33"/>
  <c r="C979" i="33"/>
  <c r="C978" i="33"/>
  <c r="C977" i="33"/>
  <c r="C976" i="33"/>
  <c r="C975" i="33"/>
  <c r="C974" i="33"/>
  <c r="C973" i="33"/>
  <c r="C972" i="33"/>
  <c r="C971" i="33"/>
  <c r="C970" i="33"/>
  <c r="C969" i="33"/>
  <c r="C968" i="33"/>
  <c r="C967" i="33"/>
  <c r="C966" i="33"/>
  <c r="C965" i="33"/>
  <c r="C964" i="33"/>
  <c r="C963" i="33"/>
  <c r="C962" i="33"/>
  <c r="C961" i="33"/>
  <c r="C960" i="33"/>
  <c r="C959" i="33"/>
  <c r="C958" i="33"/>
  <c r="C957" i="33"/>
  <c r="C956" i="33"/>
  <c r="C955" i="33"/>
  <c r="C954" i="33"/>
  <c r="C953" i="33"/>
  <c r="C952" i="33"/>
  <c r="C951" i="33"/>
  <c r="C950" i="33"/>
  <c r="C949" i="33"/>
  <c r="C948" i="33"/>
  <c r="C947" i="33"/>
  <c r="C946" i="33"/>
  <c r="C945" i="33"/>
  <c r="C944" i="33"/>
  <c r="C943" i="33"/>
  <c r="C942" i="33"/>
  <c r="C941" i="33"/>
  <c r="C940" i="33"/>
  <c r="C939" i="33"/>
  <c r="C938" i="33"/>
  <c r="C937" i="33"/>
  <c r="C936" i="33"/>
  <c r="C935" i="33"/>
  <c r="C934" i="33"/>
  <c r="C933" i="33"/>
  <c r="C932" i="33"/>
  <c r="C931" i="33"/>
  <c r="C930" i="33"/>
  <c r="C929" i="33"/>
  <c r="C928" i="33"/>
  <c r="C927" i="33"/>
  <c r="C926" i="33"/>
  <c r="C925" i="33"/>
  <c r="C924" i="33"/>
  <c r="C923" i="33"/>
  <c r="C922" i="33"/>
  <c r="C921" i="33"/>
  <c r="C920" i="33"/>
  <c r="C919" i="33"/>
  <c r="C918" i="33"/>
  <c r="C917" i="33"/>
  <c r="C916" i="33"/>
  <c r="C915" i="33"/>
  <c r="C914" i="33"/>
  <c r="C913" i="33"/>
  <c r="C912" i="33"/>
  <c r="C911" i="33"/>
  <c r="C910" i="33"/>
  <c r="C909" i="33"/>
  <c r="C908" i="33"/>
  <c r="C907" i="33"/>
  <c r="C906" i="33"/>
  <c r="C905" i="33"/>
  <c r="C904" i="33"/>
  <c r="C903" i="33"/>
  <c r="C902" i="33"/>
  <c r="C901" i="33"/>
  <c r="C900" i="33"/>
  <c r="C899" i="33"/>
  <c r="C898" i="33"/>
  <c r="C897" i="33"/>
  <c r="C896" i="33"/>
  <c r="C895" i="33"/>
  <c r="C894" i="33"/>
  <c r="C893" i="33"/>
  <c r="C892" i="33"/>
  <c r="C891" i="33"/>
  <c r="C890" i="33"/>
  <c r="C889" i="33"/>
  <c r="C888" i="33"/>
  <c r="C887" i="33"/>
  <c r="C886" i="33"/>
  <c r="C885" i="33"/>
  <c r="C884" i="33"/>
  <c r="C883" i="33"/>
  <c r="C882" i="33"/>
  <c r="C881" i="33"/>
  <c r="C880" i="33"/>
  <c r="C879" i="33"/>
  <c r="C878" i="33"/>
  <c r="C877" i="33"/>
  <c r="C876" i="33"/>
  <c r="C875" i="33"/>
  <c r="C874" i="33"/>
  <c r="C873" i="33"/>
  <c r="C872" i="33"/>
  <c r="C871" i="33"/>
  <c r="C870" i="33"/>
  <c r="C869" i="33"/>
  <c r="C868" i="33"/>
  <c r="C867" i="33"/>
  <c r="C866" i="33"/>
  <c r="C865" i="33"/>
  <c r="C864" i="33"/>
  <c r="C863" i="33"/>
  <c r="C862" i="33"/>
  <c r="C861" i="33"/>
  <c r="C860" i="33"/>
  <c r="C859" i="33"/>
  <c r="C858" i="33"/>
  <c r="C857" i="33"/>
  <c r="C856" i="33"/>
  <c r="C855" i="33"/>
  <c r="C854" i="33"/>
  <c r="C853" i="33"/>
  <c r="C852" i="33"/>
  <c r="C851" i="33"/>
  <c r="C850" i="33"/>
  <c r="C849" i="33"/>
  <c r="C848" i="33"/>
  <c r="C847" i="33"/>
  <c r="C846" i="33"/>
  <c r="C845" i="33"/>
  <c r="C844" i="33"/>
  <c r="C843" i="33"/>
  <c r="C842" i="33"/>
  <c r="C841" i="33"/>
  <c r="C840" i="33"/>
  <c r="C839" i="33"/>
  <c r="C838" i="33"/>
  <c r="C837" i="33"/>
  <c r="C836" i="33"/>
  <c r="C835" i="33"/>
  <c r="C834" i="33"/>
  <c r="C833" i="33"/>
  <c r="C832" i="33"/>
  <c r="C831" i="33"/>
  <c r="C830" i="33"/>
  <c r="C829" i="33"/>
  <c r="C828" i="33"/>
  <c r="C827" i="33"/>
  <c r="C826" i="33"/>
  <c r="C825" i="33"/>
  <c r="C824" i="33"/>
  <c r="C823" i="33"/>
  <c r="C822" i="33"/>
  <c r="C821" i="33"/>
  <c r="C820" i="33"/>
  <c r="C819" i="33"/>
  <c r="C818" i="33"/>
  <c r="C817" i="33"/>
  <c r="C816" i="33"/>
  <c r="C815" i="33"/>
  <c r="C814" i="33"/>
  <c r="C813" i="33"/>
  <c r="C812" i="33"/>
  <c r="C811" i="33"/>
  <c r="C810" i="33"/>
  <c r="C809" i="33"/>
  <c r="C808" i="33"/>
  <c r="C807" i="33"/>
  <c r="C806" i="33"/>
  <c r="C805" i="33"/>
  <c r="C804" i="33"/>
  <c r="C803" i="33"/>
  <c r="C802" i="33"/>
  <c r="C801" i="33"/>
  <c r="C800" i="33"/>
  <c r="C799" i="33"/>
  <c r="C798" i="33"/>
  <c r="C797" i="33"/>
  <c r="C796" i="33"/>
  <c r="C795" i="33"/>
  <c r="C794" i="33"/>
  <c r="C793" i="33"/>
  <c r="C792" i="33"/>
  <c r="C791" i="33"/>
  <c r="C790" i="33"/>
  <c r="C789" i="33"/>
  <c r="C788" i="33"/>
  <c r="C787" i="33"/>
  <c r="C786" i="33"/>
  <c r="C785" i="33"/>
  <c r="C784" i="33"/>
  <c r="C783" i="33"/>
  <c r="C782" i="33"/>
  <c r="C781" i="33"/>
  <c r="C780" i="33"/>
  <c r="C779" i="33"/>
  <c r="C778" i="33"/>
  <c r="C777" i="33"/>
  <c r="C776" i="33"/>
  <c r="C775" i="33"/>
  <c r="C774" i="33"/>
  <c r="C773" i="33"/>
  <c r="C772" i="33"/>
  <c r="C771" i="33"/>
  <c r="C770" i="33"/>
  <c r="C769" i="33"/>
  <c r="C768" i="33"/>
  <c r="C767" i="33"/>
  <c r="C766" i="33"/>
  <c r="C765" i="33"/>
  <c r="C764" i="33"/>
  <c r="C763" i="33"/>
  <c r="C762" i="33"/>
  <c r="C761" i="33"/>
  <c r="C760" i="33"/>
  <c r="C759" i="33"/>
  <c r="C758" i="33"/>
  <c r="C757" i="33"/>
  <c r="C756" i="33"/>
  <c r="C755" i="33"/>
  <c r="C754" i="33"/>
  <c r="C753" i="33"/>
  <c r="C752" i="33"/>
  <c r="C751" i="33"/>
  <c r="C750" i="33"/>
  <c r="C749" i="33"/>
  <c r="C748" i="33"/>
  <c r="C747" i="33"/>
  <c r="C746" i="33"/>
  <c r="C745" i="33"/>
  <c r="C744" i="33"/>
  <c r="C743" i="33"/>
  <c r="C742" i="33"/>
  <c r="C741" i="33"/>
  <c r="C740" i="33"/>
  <c r="C739" i="33"/>
  <c r="C738" i="33"/>
  <c r="C737" i="33"/>
  <c r="C736" i="33"/>
  <c r="C735" i="33"/>
  <c r="C734" i="33"/>
  <c r="C733" i="33"/>
  <c r="C732" i="33"/>
  <c r="C731" i="33"/>
  <c r="C730" i="33"/>
  <c r="C729" i="33"/>
  <c r="C728" i="33"/>
  <c r="C727" i="33"/>
  <c r="C726" i="33"/>
  <c r="C725" i="33"/>
  <c r="C724" i="33"/>
  <c r="C723" i="33"/>
  <c r="C722" i="33"/>
  <c r="C721" i="33"/>
  <c r="C720" i="33"/>
  <c r="C719" i="33"/>
  <c r="C718" i="33"/>
  <c r="C717" i="33"/>
  <c r="C716" i="33"/>
  <c r="C715" i="33"/>
  <c r="C714" i="33"/>
  <c r="C713" i="33"/>
  <c r="C712" i="33"/>
  <c r="C711" i="33"/>
  <c r="C710" i="33"/>
  <c r="C709" i="33"/>
  <c r="C708" i="33"/>
  <c r="C707" i="33"/>
  <c r="C706" i="33"/>
  <c r="C705" i="33"/>
  <c r="C704" i="33"/>
  <c r="C703" i="33"/>
  <c r="C702" i="33"/>
  <c r="C701" i="33"/>
  <c r="C700" i="33"/>
  <c r="C699" i="33"/>
  <c r="C698" i="33"/>
  <c r="C697" i="33"/>
  <c r="C696" i="33"/>
  <c r="C695" i="33"/>
  <c r="C694" i="33"/>
  <c r="C693" i="33"/>
  <c r="C692" i="33"/>
  <c r="C691" i="33"/>
  <c r="C690" i="33"/>
  <c r="C689" i="33"/>
  <c r="C688" i="33"/>
  <c r="C687" i="33"/>
  <c r="C686" i="33"/>
  <c r="C685" i="33"/>
  <c r="C684" i="33"/>
  <c r="C683" i="33"/>
  <c r="C682" i="33"/>
  <c r="C681" i="33"/>
  <c r="C680" i="33"/>
  <c r="C679" i="33"/>
  <c r="C678" i="33"/>
  <c r="C677" i="33"/>
  <c r="C676" i="33"/>
  <c r="C675" i="33"/>
  <c r="C674" i="33"/>
  <c r="C673" i="33"/>
  <c r="C672" i="33"/>
  <c r="C671" i="33"/>
  <c r="C670" i="33"/>
  <c r="C669" i="33"/>
  <c r="C668" i="33"/>
  <c r="C667" i="33"/>
  <c r="C666" i="33"/>
  <c r="C665" i="33"/>
  <c r="C664" i="33"/>
  <c r="C663" i="33"/>
  <c r="C662" i="33"/>
  <c r="C661" i="33"/>
  <c r="C660" i="33"/>
  <c r="C659" i="33"/>
  <c r="C658" i="33"/>
  <c r="C657" i="33"/>
  <c r="C656" i="33"/>
  <c r="C655" i="33"/>
  <c r="C654" i="33"/>
  <c r="C653" i="33"/>
  <c r="C652" i="33"/>
  <c r="C651" i="33"/>
  <c r="C650" i="33"/>
  <c r="C649" i="33"/>
  <c r="C648" i="33"/>
  <c r="C647" i="33"/>
  <c r="C646" i="33"/>
  <c r="C645" i="33"/>
  <c r="C644" i="33"/>
  <c r="C643" i="33"/>
  <c r="C642" i="33"/>
  <c r="C641" i="33"/>
  <c r="C640" i="33"/>
  <c r="C639" i="33"/>
  <c r="C638" i="33"/>
  <c r="C637" i="33"/>
  <c r="C636" i="33"/>
  <c r="C635" i="33"/>
  <c r="C634" i="33"/>
  <c r="C633" i="33"/>
  <c r="C632" i="33"/>
  <c r="C631" i="33"/>
  <c r="C630" i="33"/>
  <c r="C629" i="33"/>
  <c r="C628" i="33"/>
  <c r="C627" i="33"/>
  <c r="C626" i="33"/>
  <c r="C625" i="33"/>
  <c r="C624" i="33"/>
  <c r="C623" i="33"/>
  <c r="C622" i="33"/>
  <c r="C621" i="33"/>
  <c r="C620" i="33"/>
  <c r="C619" i="33"/>
  <c r="C618" i="33"/>
  <c r="C617" i="33"/>
  <c r="C616" i="33"/>
  <c r="C615" i="33"/>
  <c r="C614" i="33"/>
  <c r="C613" i="33"/>
  <c r="C612" i="33"/>
  <c r="C611" i="33"/>
  <c r="C610" i="33"/>
  <c r="C609" i="33"/>
  <c r="C608" i="33"/>
  <c r="C607" i="33"/>
  <c r="C606" i="33"/>
  <c r="C605" i="33"/>
  <c r="C604" i="33"/>
  <c r="C603" i="33"/>
  <c r="C602" i="33"/>
  <c r="C601" i="33"/>
  <c r="C600" i="33"/>
  <c r="C599" i="33"/>
  <c r="C598" i="33"/>
  <c r="C597" i="33"/>
  <c r="C596" i="33"/>
  <c r="C595" i="33"/>
  <c r="C594" i="33"/>
  <c r="C593" i="33"/>
  <c r="C592" i="33"/>
  <c r="C591" i="33"/>
  <c r="C590" i="33"/>
  <c r="C589" i="33"/>
  <c r="C588" i="33"/>
  <c r="C587" i="33"/>
  <c r="C586" i="33"/>
  <c r="C585" i="33"/>
  <c r="C584" i="33"/>
  <c r="C583" i="33"/>
  <c r="C582" i="33"/>
  <c r="C581" i="33"/>
  <c r="C580" i="33"/>
  <c r="C579" i="33"/>
  <c r="C578" i="33"/>
  <c r="C577" i="33"/>
  <c r="C576" i="33"/>
  <c r="C575" i="33"/>
  <c r="C574" i="33"/>
  <c r="C573" i="33"/>
  <c r="C572" i="33"/>
  <c r="C571" i="33"/>
  <c r="C570" i="33"/>
  <c r="C569" i="33"/>
  <c r="C568" i="33"/>
  <c r="C567" i="33"/>
  <c r="C566" i="33"/>
  <c r="C565" i="33"/>
  <c r="C564" i="33"/>
  <c r="C563" i="33"/>
  <c r="C562" i="33"/>
  <c r="C561" i="33"/>
  <c r="C560" i="33"/>
  <c r="C559" i="33"/>
  <c r="C558" i="33"/>
  <c r="C557" i="33"/>
  <c r="C556" i="33"/>
  <c r="C555" i="33"/>
  <c r="C554" i="33"/>
  <c r="C553" i="33"/>
  <c r="C552" i="33"/>
  <c r="C551" i="33"/>
  <c r="C550" i="33"/>
  <c r="C549" i="33"/>
  <c r="C548" i="33"/>
  <c r="C547" i="33"/>
  <c r="C546" i="33"/>
  <c r="C545" i="33"/>
  <c r="C544" i="33"/>
  <c r="C543" i="33"/>
  <c r="C542" i="33"/>
  <c r="C541" i="33"/>
  <c r="C540" i="33"/>
  <c r="C539" i="33"/>
  <c r="C538" i="33"/>
  <c r="C537" i="33"/>
  <c r="C536" i="33"/>
  <c r="C535" i="33"/>
  <c r="C534" i="33"/>
  <c r="C533" i="33"/>
  <c r="C532" i="33"/>
  <c r="C531" i="33"/>
  <c r="C530" i="33"/>
  <c r="C529" i="33"/>
  <c r="C528" i="33"/>
  <c r="C527" i="33"/>
  <c r="C526" i="33"/>
  <c r="C525" i="33"/>
  <c r="C524" i="33"/>
  <c r="C523" i="33"/>
  <c r="C522" i="33"/>
  <c r="C521" i="33"/>
  <c r="C520" i="33"/>
  <c r="C519" i="33"/>
  <c r="C518" i="33"/>
  <c r="C517" i="33"/>
  <c r="C516" i="33"/>
  <c r="C515" i="33"/>
  <c r="C514" i="33"/>
  <c r="C513" i="33"/>
  <c r="C512" i="33"/>
  <c r="C511" i="33"/>
  <c r="C510" i="33"/>
  <c r="C509" i="33"/>
  <c r="C508" i="33"/>
  <c r="C507" i="33"/>
  <c r="C506" i="33"/>
  <c r="C505" i="33"/>
  <c r="C504" i="33"/>
  <c r="C503" i="33"/>
  <c r="C502" i="33"/>
  <c r="C501" i="33"/>
  <c r="C500" i="33"/>
  <c r="C499" i="33"/>
  <c r="C498" i="33"/>
  <c r="C497" i="33"/>
  <c r="C496" i="33"/>
  <c r="C495" i="33"/>
  <c r="C494" i="33"/>
  <c r="C493" i="33"/>
  <c r="C492" i="33"/>
  <c r="C491" i="33"/>
  <c r="C490" i="33"/>
  <c r="C489" i="33"/>
  <c r="C488" i="33"/>
  <c r="C487" i="33"/>
  <c r="C486" i="33"/>
  <c r="C485" i="33"/>
  <c r="C484" i="33"/>
  <c r="C483" i="33"/>
  <c r="C482" i="33"/>
  <c r="C481" i="33"/>
  <c r="C480" i="33"/>
  <c r="C479" i="33"/>
  <c r="C478" i="33"/>
  <c r="C477" i="33"/>
  <c r="C476" i="33"/>
  <c r="C475" i="33"/>
  <c r="C474" i="33"/>
  <c r="C473" i="33"/>
  <c r="C472" i="33"/>
  <c r="C471" i="33"/>
  <c r="C470" i="33"/>
  <c r="C469" i="33"/>
  <c r="C468" i="33"/>
  <c r="C467" i="33"/>
  <c r="C466" i="33"/>
  <c r="C465" i="33"/>
  <c r="C464" i="33"/>
  <c r="C463" i="33"/>
  <c r="C462" i="33"/>
  <c r="C461" i="33"/>
  <c r="C460" i="33"/>
  <c r="C459" i="33"/>
  <c r="C458" i="33"/>
  <c r="C457" i="33"/>
  <c r="C456" i="33"/>
  <c r="C455" i="33"/>
  <c r="C454" i="33"/>
  <c r="C453" i="33"/>
  <c r="C452" i="33"/>
  <c r="C451" i="33"/>
  <c r="C450" i="33"/>
  <c r="C449" i="33"/>
  <c r="C448" i="33"/>
  <c r="C447" i="33"/>
  <c r="C446" i="33"/>
  <c r="C445" i="33"/>
  <c r="C444" i="33"/>
  <c r="C443" i="33"/>
  <c r="C442" i="33"/>
  <c r="C441" i="33"/>
  <c r="C440" i="33"/>
  <c r="C439" i="33"/>
  <c r="C438" i="33"/>
  <c r="C437" i="33"/>
  <c r="C436" i="33"/>
  <c r="C435" i="33"/>
  <c r="C434" i="33"/>
  <c r="C433" i="33"/>
  <c r="C432" i="33"/>
  <c r="C431" i="33"/>
  <c r="C430" i="33"/>
  <c r="C429" i="33"/>
  <c r="C428" i="33"/>
  <c r="C427" i="33"/>
  <c r="C426" i="33"/>
  <c r="C425" i="33"/>
  <c r="C424" i="33"/>
  <c r="C423" i="33"/>
  <c r="C422" i="33"/>
  <c r="C421" i="33"/>
  <c r="C420" i="33"/>
  <c r="C419" i="33"/>
  <c r="C418" i="33"/>
  <c r="C417" i="33"/>
  <c r="C416" i="33"/>
  <c r="C415" i="33"/>
  <c r="C414" i="33"/>
  <c r="C413" i="33"/>
  <c r="C412" i="33"/>
  <c r="C411" i="33"/>
  <c r="C410" i="33"/>
  <c r="C409" i="33"/>
  <c r="C408" i="33"/>
  <c r="C407" i="33"/>
  <c r="C406" i="33"/>
  <c r="C405" i="33"/>
  <c r="C404" i="33"/>
  <c r="C403" i="33"/>
  <c r="C402" i="33"/>
  <c r="C401" i="33"/>
  <c r="C400" i="33"/>
  <c r="C399" i="33"/>
  <c r="C398" i="33"/>
  <c r="C397" i="33"/>
  <c r="C396" i="33"/>
  <c r="C395" i="33"/>
  <c r="C394" i="33"/>
  <c r="C393" i="33"/>
  <c r="C392" i="33"/>
  <c r="C391" i="33"/>
  <c r="C390" i="33"/>
  <c r="C389" i="33"/>
  <c r="C388" i="33"/>
  <c r="C387" i="33"/>
  <c r="C386" i="33"/>
  <c r="C385" i="33"/>
  <c r="C384" i="33"/>
  <c r="C383" i="33"/>
  <c r="C382" i="33"/>
  <c r="C381" i="33"/>
  <c r="C380" i="33"/>
  <c r="C379" i="33"/>
  <c r="C378" i="33"/>
  <c r="C377" i="33"/>
  <c r="C376" i="33"/>
  <c r="C375" i="33"/>
  <c r="C374" i="33"/>
  <c r="C373" i="33"/>
  <c r="C372" i="33"/>
  <c r="C371" i="33"/>
  <c r="C370" i="33"/>
  <c r="C369" i="33"/>
  <c r="C368" i="33"/>
  <c r="C367" i="33"/>
  <c r="C366" i="33"/>
  <c r="C365" i="33"/>
  <c r="C364" i="33"/>
  <c r="C363" i="33"/>
  <c r="C362" i="33"/>
  <c r="C361" i="33"/>
  <c r="C360" i="33"/>
  <c r="C359" i="33"/>
  <c r="C358" i="33"/>
  <c r="C357" i="33"/>
  <c r="C356" i="33"/>
  <c r="C355" i="33"/>
  <c r="C354" i="33"/>
  <c r="C353" i="33"/>
  <c r="C352" i="33"/>
  <c r="C351" i="33"/>
  <c r="C350" i="33"/>
  <c r="C349" i="33"/>
  <c r="C348" i="33"/>
  <c r="C347" i="33"/>
  <c r="C346" i="33"/>
  <c r="C345" i="33"/>
  <c r="C344" i="33"/>
  <c r="C343" i="33"/>
  <c r="C342" i="33"/>
  <c r="C341" i="33"/>
  <c r="C340" i="33"/>
  <c r="C339" i="33"/>
  <c r="C338" i="33"/>
  <c r="C337" i="33"/>
  <c r="C336" i="33"/>
  <c r="C335" i="33"/>
  <c r="C334" i="33"/>
  <c r="C333" i="33"/>
  <c r="C332" i="33"/>
  <c r="C331" i="33"/>
  <c r="C330" i="33"/>
  <c r="C329" i="33"/>
  <c r="C328" i="33"/>
  <c r="C327" i="33"/>
  <c r="C326" i="33"/>
  <c r="C325" i="33"/>
  <c r="C324" i="33"/>
  <c r="C323" i="33"/>
  <c r="C322" i="33"/>
  <c r="C321" i="33"/>
  <c r="C320" i="33"/>
  <c r="C319" i="33"/>
  <c r="C318" i="33"/>
  <c r="C317" i="33"/>
  <c r="C316" i="33"/>
  <c r="C315" i="33"/>
  <c r="C314" i="33"/>
  <c r="C313" i="33"/>
  <c r="C312" i="33"/>
  <c r="C311" i="33"/>
  <c r="C310" i="33"/>
  <c r="C309" i="33"/>
  <c r="C308" i="33"/>
  <c r="C307" i="33"/>
  <c r="C306" i="33"/>
  <c r="C305" i="33"/>
  <c r="C304" i="33"/>
  <c r="C303" i="33"/>
  <c r="C302" i="33"/>
  <c r="C301" i="33"/>
  <c r="C300" i="33"/>
  <c r="C299" i="33"/>
  <c r="C298" i="33"/>
  <c r="C297" i="33"/>
  <c r="C296" i="33"/>
  <c r="C295" i="33"/>
  <c r="C294" i="33"/>
  <c r="C293" i="33"/>
  <c r="C292" i="33"/>
  <c r="C291" i="33"/>
  <c r="C290" i="33"/>
  <c r="C289" i="33"/>
  <c r="C288" i="33"/>
  <c r="C287" i="33"/>
  <c r="C286" i="33"/>
  <c r="C285" i="33"/>
  <c r="C284" i="33"/>
  <c r="C283" i="33"/>
  <c r="C282" i="33"/>
  <c r="C281" i="33"/>
  <c r="C280" i="33"/>
  <c r="C279" i="33"/>
  <c r="C278" i="33"/>
  <c r="C277" i="33"/>
  <c r="C276" i="33"/>
  <c r="C275" i="33"/>
  <c r="C274" i="33"/>
  <c r="C273" i="33"/>
  <c r="C272" i="33"/>
  <c r="C271" i="33"/>
  <c r="C270" i="33"/>
  <c r="C269" i="33"/>
  <c r="C268" i="33"/>
  <c r="C267" i="33"/>
  <c r="C266" i="33"/>
  <c r="C265" i="33"/>
  <c r="C264" i="33"/>
  <c r="C263" i="33"/>
  <c r="C262" i="33"/>
  <c r="C261" i="33"/>
  <c r="C260" i="33"/>
  <c r="C259" i="33"/>
  <c r="C258" i="33"/>
  <c r="C257" i="33"/>
  <c r="C256" i="33"/>
  <c r="C255" i="33"/>
  <c r="C254" i="33"/>
  <c r="C253" i="33"/>
  <c r="C252" i="33"/>
  <c r="C251" i="33"/>
  <c r="C250" i="33"/>
  <c r="C249" i="33"/>
  <c r="C248" i="33"/>
  <c r="C247" i="33"/>
  <c r="C246" i="33"/>
  <c r="C245" i="33"/>
  <c r="C244" i="33"/>
  <c r="C243" i="33"/>
  <c r="C242" i="33"/>
  <c r="C241" i="33"/>
  <c r="C240" i="33"/>
  <c r="C239" i="33"/>
  <c r="C238" i="33"/>
  <c r="C237" i="33"/>
  <c r="C236" i="33"/>
  <c r="C235" i="33"/>
  <c r="C234" i="33"/>
  <c r="C233" i="33"/>
  <c r="C232" i="33"/>
  <c r="C231" i="33"/>
  <c r="C230" i="33"/>
  <c r="C229" i="33"/>
  <c r="C228" i="33"/>
  <c r="C227" i="33"/>
  <c r="C226" i="33"/>
  <c r="C225" i="33"/>
  <c r="C224" i="33"/>
  <c r="C223" i="33"/>
  <c r="C222" i="33"/>
  <c r="C221" i="33"/>
  <c r="C220" i="33"/>
  <c r="C219" i="33"/>
  <c r="C218" i="33"/>
  <c r="C217" i="33"/>
  <c r="C216" i="33"/>
  <c r="C215" i="33"/>
  <c r="C214" i="33"/>
  <c r="C213" i="33"/>
  <c r="C212" i="33"/>
  <c r="C211" i="33"/>
  <c r="C210" i="33"/>
  <c r="C209" i="33"/>
  <c r="C208" i="33"/>
  <c r="C207" i="33"/>
  <c r="C206" i="33"/>
  <c r="C205" i="33"/>
  <c r="C204" i="33"/>
  <c r="C203" i="33"/>
  <c r="C202" i="33"/>
  <c r="C201" i="33"/>
  <c r="C200" i="33"/>
  <c r="C199" i="33"/>
  <c r="C198" i="33"/>
  <c r="C197" i="33"/>
  <c r="C196" i="33"/>
  <c r="C195" i="33"/>
  <c r="C194" i="33"/>
  <c r="C193" i="33"/>
  <c r="C192" i="33"/>
  <c r="C191" i="33"/>
  <c r="C190" i="33"/>
  <c r="C189" i="33"/>
  <c r="C188" i="33"/>
  <c r="C187" i="33"/>
  <c r="C186" i="33"/>
  <c r="C185" i="33"/>
  <c r="C184" i="33"/>
  <c r="C183" i="33"/>
  <c r="C182" i="33"/>
  <c r="C181" i="33"/>
  <c r="C180" i="33"/>
  <c r="C179" i="33"/>
  <c r="C178" i="33"/>
  <c r="C177" i="33"/>
  <c r="C176" i="33"/>
  <c r="C175" i="33"/>
  <c r="C174" i="33"/>
  <c r="C173" i="33"/>
  <c r="C172" i="33"/>
  <c r="C171" i="33"/>
  <c r="C170" i="33"/>
  <c r="C169" i="33"/>
  <c r="C168" i="33"/>
  <c r="C167" i="33"/>
  <c r="C166" i="33"/>
  <c r="C165" i="33"/>
  <c r="C164" i="33"/>
  <c r="C163" i="33"/>
  <c r="C162" i="33"/>
  <c r="C161" i="33"/>
  <c r="C160" i="33"/>
  <c r="C159" i="33"/>
  <c r="C158" i="33"/>
  <c r="C157" i="33"/>
  <c r="C156" i="33"/>
  <c r="C155" i="33"/>
  <c r="C154" i="33"/>
  <c r="C153" i="33"/>
  <c r="C152" i="33"/>
  <c r="C151" i="33"/>
  <c r="C150" i="33"/>
  <c r="C149" i="33"/>
  <c r="C148" i="33"/>
  <c r="C147" i="33"/>
  <c r="C146" i="33"/>
  <c r="C145" i="33"/>
  <c r="C144" i="33"/>
  <c r="C143" i="33"/>
  <c r="C142" i="33"/>
  <c r="C141" i="33"/>
  <c r="C140" i="33"/>
  <c r="C139" i="33"/>
  <c r="C138" i="33"/>
  <c r="C137" i="33"/>
  <c r="C136" i="33"/>
  <c r="C135" i="33"/>
  <c r="C134" i="33"/>
  <c r="C133" i="33"/>
  <c r="C132" i="33"/>
  <c r="C131" i="33"/>
  <c r="C130" i="33"/>
  <c r="C129" i="33"/>
  <c r="C128" i="33"/>
  <c r="C127" i="33"/>
  <c r="C126" i="33"/>
  <c r="C125" i="33"/>
  <c r="C124" i="33"/>
  <c r="C123" i="33"/>
  <c r="C122" i="33"/>
  <c r="C121" i="33"/>
  <c r="C120" i="33"/>
  <c r="C119" i="33"/>
  <c r="C118" i="33"/>
  <c r="C117" i="33"/>
  <c r="C116" i="33"/>
  <c r="C115" i="33"/>
  <c r="C114" i="33"/>
  <c r="C113" i="33"/>
  <c r="C112" i="33"/>
  <c r="C111" i="33"/>
  <c r="C110" i="33"/>
  <c r="C109" i="33"/>
  <c r="C108" i="33"/>
  <c r="C107" i="33"/>
  <c r="C106" i="33"/>
  <c r="C105" i="33"/>
  <c r="C104" i="33"/>
  <c r="C103" i="33"/>
  <c r="C102" i="33"/>
  <c r="C101" i="33"/>
  <c r="C100" i="33"/>
  <c r="C99" i="33"/>
  <c r="C98" i="33"/>
  <c r="C97" i="33"/>
  <c r="C96" i="33"/>
  <c r="C95" i="33"/>
  <c r="C94" i="33"/>
  <c r="C93" i="33"/>
  <c r="C92" i="33"/>
  <c r="C91" i="33"/>
  <c r="C90" i="33"/>
  <c r="C89" i="33"/>
  <c r="C88" i="33"/>
  <c r="C87" i="33"/>
  <c r="C86" i="33"/>
  <c r="C85" i="33"/>
  <c r="C84" i="33"/>
  <c r="C83" i="33"/>
  <c r="C82" i="33"/>
  <c r="C81" i="33"/>
  <c r="C80" i="33"/>
  <c r="C79" i="33"/>
  <c r="C78" i="33"/>
  <c r="C77" i="33"/>
  <c r="C76" i="33"/>
  <c r="C75" i="33"/>
  <c r="C74" i="33"/>
  <c r="C73" i="33"/>
  <c r="C72" i="33"/>
  <c r="C71" i="33"/>
  <c r="C70" i="33"/>
  <c r="C69" i="33"/>
  <c r="C68" i="33"/>
  <c r="C67" i="33"/>
  <c r="C66" i="33"/>
  <c r="C65" i="33"/>
  <c r="C64" i="33"/>
  <c r="C63" i="33"/>
  <c r="C62" i="33"/>
  <c r="C61" i="33"/>
  <c r="C60" i="33"/>
  <c r="C59" i="33"/>
  <c r="C58" i="33"/>
  <c r="C57" i="33"/>
  <c r="C56" i="33"/>
  <c r="C55" i="33"/>
  <c r="C54" i="33"/>
  <c r="C53" i="33"/>
  <c r="C52" i="33"/>
  <c r="C51" i="33"/>
  <c r="C50" i="33"/>
  <c r="C49" i="33"/>
  <c r="C48" i="33"/>
  <c r="C47" i="33"/>
  <c r="C46" i="33"/>
  <c r="C45" i="33"/>
  <c r="C44" i="33"/>
  <c r="C43" i="33"/>
  <c r="C42" i="33"/>
  <c r="C41" i="33"/>
  <c r="C40" i="33"/>
  <c r="C39" i="33"/>
  <c r="C38" i="33"/>
  <c r="C37" i="33"/>
  <c r="C36" i="33"/>
  <c r="C35" i="33"/>
  <c r="C34" i="33"/>
  <c r="C33" i="33"/>
  <c r="C32" i="33"/>
  <c r="C31" i="33"/>
  <c r="C30" i="33"/>
  <c r="C29" i="33"/>
  <c r="C28" i="33"/>
  <c r="C27" i="33"/>
  <c r="C26" i="33"/>
  <c r="C25" i="33"/>
  <c r="C24" i="33"/>
  <c r="C23" i="33"/>
  <c r="C22" i="33"/>
  <c r="C21" i="33"/>
  <c r="C20" i="33"/>
  <c r="C19" i="33"/>
  <c r="C18" i="33"/>
  <c r="C17" i="33"/>
  <c r="C16" i="33"/>
  <c r="C15" i="33"/>
  <c r="C14" i="33"/>
  <c r="C13" i="33"/>
  <c r="C12" i="33"/>
  <c r="C11" i="33"/>
  <c r="C10" i="33"/>
  <c r="C9" i="33"/>
  <c r="C8" i="33"/>
  <c r="C7" i="33"/>
  <c r="C6" i="33"/>
  <c r="C5" i="33"/>
  <c r="C4" i="33"/>
  <c r="C3" i="33"/>
  <c r="M2" i="33" a="1"/>
  <c r="M2" i="33" s="1"/>
  <c r="C2" i="33"/>
  <c r="O2" i="27" a="1"/>
  <c r="T2" i="27" a="1"/>
  <c r="X2" i="27" a="1"/>
  <c r="P2" i="27" a="1"/>
  <c r="AD2" i="27" a="1"/>
  <c r="V2" i="27" a="1"/>
  <c r="M2" i="27" a="1"/>
  <c r="Y2" i="27" a="1"/>
  <c r="AA2" i="27" a="1"/>
  <c r="Z2" i="27" a="1"/>
  <c r="W2" i="27" a="1"/>
  <c r="S2" i="27" a="1"/>
  <c r="AB2" i="27" a="1"/>
  <c r="U2" i="27" a="1"/>
  <c r="N2" i="27" a="1"/>
  <c r="L2" i="27" a="1"/>
  <c r="Q2" i="27" a="1"/>
  <c r="R2" i="27" a="1"/>
  <c r="T2" i="27" l="1"/>
  <c r="R2" i="27"/>
  <c r="U2" i="27"/>
  <c r="S2" i="27"/>
  <c r="Q2" i="27"/>
  <c r="M2" i="27"/>
  <c r="AD2" i="27"/>
  <c r="AA2" i="27"/>
  <c r="Y2" i="27"/>
  <c r="W2" i="27"/>
  <c r="P2" i="27"/>
  <c r="N2" i="27"/>
  <c r="AB2" i="27"/>
  <c r="Z2" i="27"/>
  <c r="X2" i="27"/>
  <c r="V2" i="27"/>
  <c r="O2" i="27"/>
  <c r="L2" i="27"/>
  <c r="A2" i="5"/>
  <c r="A3" i="5"/>
  <c r="A4" i="5"/>
  <c r="A5" i="5"/>
  <c r="K2" i="27" l="1"/>
  <c r="B2" i="4"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48A0083-8B19-45BB-B02B-591ED090A09B}"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B86A5B7D-27D8-456A-BA96-88B1103470A4}" name="WorksheetConnection_DNTE-00.00.00.00-ADM-COM-F-v20210316-Donation Programs Reimbursement Claim.xlsx!tblDonations" type="102" refreshedVersion="6" minRefreshableVersion="5">
    <extLst>
      <ext xmlns:x15="http://schemas.microsoft.com/office/spreadsheetml/2010/11/main" uri="{DE250136-89BD-433C-8126-D09CA5730AF9}">
        <x15:connection id="tblDonations">
          <x15:rangePr sourceName="_xlcn.WorksheetConnection_DNTE00.00.00.00ADMCOMFv20210316DonationProgramsReimbursementClaim.xlsxtblDonations1"/>
        </x15:connection>
      </ext>
    </extLst>
  </connection>
  <connection id="3" xr16:uid="{9565FEAA-BD5F-47FD-B93B-ED5FBA87EB42}" name="WorksheetConnection_DNTE-00.00.00.00-ADM-COM-F-v20210316-Donation Programs Reimbursement Claim.xlsx!tblTest" type="102" refreshedVersion="6" minRefreshableVersion="5">
    <extLst>
      <ext xmlns:x15="http://schemas.microsoft.com/office/spreadsheetml/2010/11/main" uri="{DE250136-89BD-433C-8126-D09CA5730AF9}">
        <x15:connection id="tblTest">
          <x15:rangePr sourceName="_xlcn.WorksheetConnection_DNTE00.00.00.00ADMCOMFv20210316DonationProgramsReimbursementClaim.xlsxtblTest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<sst xmlns="http://schemas.openxmlformats.org/spreadsheetml/2006/main" count="9452" uniqueCount="5083">
  <si>
    <t>qa</t>
  </si>
  <si>
    <t>Form:</t>
  </si>
  <si>
    <t>Replaces:  N/A</t>
  </si>
  <si>
    <t>AMS-Dairy Program</t>
  </si>
  <si>
    <t>Owner:  Management</t>
  </si>
  <si>
    <t>Approved by:  Managing Author</t>
  </si>
  <si>
    <t>No.</t>
  </si>
  <si>
    <t>/s/ Erin Taylor</t>
  </si>
  <si>
    <t>AL</t>
  </si>
  <si>
    <t>Line</t>
  </si>
  <si>
    <t>/s/ Patrick S. Clark</t>
  </si>
  <si>
    <t>Entity_Name</t>
  </si>
  <si>
    <t>Entity_Contact_Title</t>
  </si>
  <si>
    <t>Entity_Physical_Address</t>
  </si>
  <si>
    <t>Entity_Physical_City</t>
  </si>
  <si>
    <t>Entity_Physical_State</t>
  </si>
  <si>
    <t>Entity_Physical_Zip</t>
  </si>
  <si>
    <t>Entity_Contact_Name</t>
  </si>
  <si>
    <t>Entity_Contact_Email</t>
  </si>
  <si>
    <t>Entity_Physical_County</t>
  </si>
  <si>
    <t>Please review pertinent donation programs' regulations to ensure eligibility.</t>
  </si>
  <si>
    <t>Entity_Type</t>
  </si>
  <si>
    <t>Sort</t>
  </si>
  <si>
    <t>Unique_State</t>
  </si>
  <si>
    <t>AR</t>
  </si>
  <si>
    <t>AZ</t>
  </si>
  <si>
    <t>CA</t>
  </si>
  <si>
    <t>CO</t>
  </si>
  <si>
    <t>CT</t>
  </si>
  <si>
    <t>DC</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</si>
  <si>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</si>
  <si>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</si>
  <si>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</si>
  <si>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</si>
  <si>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</si>
  <si>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</si>
  <si>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</si>
  <si>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</si>
  <si>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</si>
  <si>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</si>
  <si>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</si>
  <si>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</si>
  <si>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</si>
  <si>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</si>
  <si>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</si>
  <si>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</si>
  <si>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</si>
  <si>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</si>
  <si>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</si>
  <si>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</si>
  <si>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</si>
  <si>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</si>
  <si>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</si>
  <si>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</si>
  <si>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</si>
  <si>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</si>
  <si>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</si>
  <si>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</si>
  <si>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</si>
  <si>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</si>
  <si>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</si>
  <si>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</si>
  <si>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</si>
  <si>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</si>
  <si>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</si>
  <si>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</si>
  <si>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</si>
  <si>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</si>
  <si>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</si>
  <si>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</si>
  <si>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</si>
  <si>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</si>
  <si>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 xml:space="preserve">USDA will only approve future reimbursement claims of those entities (Plants and Donation Distributors) that are included in this plan submitted for approval. </t>
  </si>
  <si>
    <t>&lt;Not a Required Field.</t>
  </si>
  <si>
    <t>Entry</t>
  </si>
  <si>
    <t>INFORMATION&gt;</t>
  </si>
  <si>
    <t>Field</t>
  </si>
  <si>
    <t>STATE</t>
  </si>
  <si>
    <t>COUNTY</t>
  </si>
  <si>
    <t>CombinedStCo</t>
  </si>
  <si>
    <t>Class_I_Loc</t>
  </si>
  <si>
    <t>FIPS</t>
  </si>
  <si>
    <t>Sec52_Effective_Date</t>
  </si>
  <si>
    <t>Sec52</t>
  </si>
  <si>
    <t>Sec51_Effective_Date</t>
  </si>
  <si>
    <t>Sec51</t>
  </si>
  <si>
    <t>AUTAUGA</t>
  </si>
  <si>
    <t>01001</t>
  </si>
  <si>
    <t>BALDWIN</t>
  </si>
  <si>
    <t>01003</t>
  </si>
  <si>
    <t>BARBOUR</t>
  </si>
  <si>
    <t>01005</t>
  </si>
  <si>
    <t>BIBB</t>
  </si>
  <si>
    <t>01007</t>
  </si>
  <si>
    <t>BLOUNT</t>
  </si>
  <si>
    <t>01009</t>
  </si>
  <si>
    <t>BULLOCK</t>
  </si>
  <si>
    <t>01011</t>
  </si>
  <si>
    <t>BUTLER</t>
  </si>
  <si>
    <t>01013</t>
  </si>
  <si>
    <t>CALHOUN</t>
  </si>
  <si>
    <t>01015</t>
  </si>
  <si>
    <t>CHAMBERS</t>
  </si>
  <si>
    <t>01017</t>
  </si>
  <si>
    <t>CHEROKEE</t>
  </si>
  <si>
    <t>01019</t>
  </si>
  <si>
    <t>CHILTON</t>
  </si>
  <si>
    <t>01021</t>
  </si>
  <si>
    <t>CHOCTAW</t>
  </si>
  <si>
    <t>01023</t>
  </si>
  <si>
    <t>CLARKE</t>
  </si>
  <si>
    <t>01025</t>
  </si>
  <si>
    <t>CLAY</t>
  </si>
  <si>
    <t>01027</t>
  </si>
  <si>
    <t>CLEBURNE</t>
  </si>
  <si>
    <t>01029</t>
  </si>
  <si>
    <t>COFFEE</t>
  </si>
  <si>
    <t>01031</t>
  </si>
  <si>
    <t>COLBERT</t>
  </si>
  <si>
    <t>01033</t>
  </si>
  <si>
    <t>CONECUH</t>
  </si>
  <si>
    <t>01035</t>
  </si>
  <si>
    <t>COOSA</t>
  </si>
  <si>
    <t>01037</t>
  </si>
  <si>
    <t>COVINGTON</t>
  </si>
  <si>
    <t>01039</t>
  </si>
  <si>
    <t>CRENSHAW</t>
  </si>
  <si>
    <t>01041</t>
  </si>
  <si>
    <t>CULLMAN</t>
  </si>
  <si>
    <t>01043</t>
  </si>
  <si>
    <t>DALE</t>
  </si>
  <si>
    <t>01045</t>
  </si>
  <si>
    <t>DALLAS</t>
  </si>
  <si>
    <t>01047</t>
  </si>
  <si>
    <t>DE KALB</t>
  </si>
  <si>
    <t>01049</t>
  </si>
  <si>
    <t>ELMORE</t>
  </si>
  <si>
    <t>01051</t>
  </si>
  <si>
    <t>ESCAMBIA</t>
  </si>
  <si>
    <t>01053</t>
  </si>
  <si>
    <t>ETOWAH</t>
  </si>
  <si>
    <t>01055</t>
  </si>
  <si>
    <t>FAYETTE</t>
  </si>
  <si>
    <t>01057</t>
  </si>
  <si>
    <t>FRANKLIN</t>
  </si>
  <si>
    <t>01059</t>
  </si>
  <si>
    <t>GENEVA</t>
  </si>
  <si>
    <t>01061</t>
  </si>
  <si>
    <t>GREENE</t>
  </si>
  <si>
    <t>01063</t>
  </si>
  <si>
    <t>HALE</t>
  </si>
  <si>
    <t>01065</t>
  </si>
  <si>
    <t>HENRY</t>
  </si>
  <si>
    <t>01067</t>
  </si>
  <si>
    <t>HOUSTON</t>
  </si>
  <si>
    <t>01069</t>
  </si>
  <si>
    <t>JACKSON</t>
  </si>
  <si>
    <t>01071</t>
  </si>
  <si>
    <t>JEFFERSON</t>
  </si>
  <si>
    <t>01073</t>
  </si>
  <si>
    <t>LAMAR</t>
  </si>
  <si>
    <t>01075</t>
  </si>
  <si>
    <t>LAUDERDALE</t>
  </si>
  <si>
    <t>01077</t>
  </si>
  <si>
    <t>LAWRENCE</t>
  </si>
  <si>
    <t>01079</t>
  </si>
  <si>
    <t>LEE</t>
  </si>
  <si>
    <t>01081</t>
  </si>
  <si>
    <t>LIMESTONE</t>
  </si>
  <si>
    <t>01083</t>
  </si>
  <si>
    <t>LOWNDES</t>
  </si>
  <si>
    <t>01085</t>
  </si>
  <si>
    <t>MACON</t>
  </si>
  <si>
    <t>01087</t>
  </si>
  <si>
    <t>MADISON</t>
  </si>
  <si>
    <t>01089</t>
  </si>
  <si>
    <t>MARENGO</t>
  </si>
  <si>
    <t>01091</t>
  </si>
  <si>
    <t>MARION</t>
  </si>
  <si>
    <t>01093</t>
  </si>
  <si>
    <t>MARSHALL</t>
  </si>
  <si>
    <t>01095</t>
  </si>
  <si>
    <t>MOBILE</t>
  </si>
  <si>
    <t>01097</t>
  </si>
  <si>
    <t>MONROE</t>
  </si>
  <si>
    <t>01099</t>
  </si>
  <si>
    <t>MONTGOMERY</t>
  </si>
  <si>
    <t>01101</t>
  </si>
  <si>
    <t>MORGAN</t>
  </si>
  <si>
    <t>01103</t>
  </si>
  <si>
    <t>PERRY</t>
  </si>
  <si>
    <t>01105</t>
  </si>
  <si>
    <t>PICKENS</t>
  </si>
  <si>
    <t>01107</t>
  </si>
  <si>
    <t>PIKE</t>
  </si>
  <si>
    <t>01109</t>
  </si>
  <si>
    <t>RANDOLPH</t>
  </si>
  <si>
    <t>01111</t>
  </si>
  <si>
    <t>RUSSELL</t>
  </si>
  <si>
    <t>01113</t>
  </si>
  <si>
    <t>SHELBY</t>
  </si>
  <si>
    <t>01117</t>
  </si>
  <si>
    <t>ST. CLAIR</t>
  </si>
  <si>
    <t>01115</t>
  </si>
  <si>
    <t>SUMTER</t>
  </si>
  <si>
    <t>01119</t>
  </si>
  <si>
    <t>TALLADEGA</t>
  </si>
  <si>
    <t>01121</t>
  </si>
  <si>
    <t>TALLAPOOSA</t>
  </si>
  <si>
    <t>01123</t>
  </si>
  <si>
    <t>TUSCALOOSA</t>
  </si>
  <si>
    <t>01125</t>
  </si>
  <si>
    <t>WALKER</t>
  </si>
  <si>
    <t>01127</t>
  </si>
  <si>
    <t>WASHINGTON</t>
  </si>
  <si>
    <t>01129</t>
  </si>
  <si>
    <t>WILCOX</t>
  </si>
  <si>
    <t>01131</t>
  </si>
  <si>
    <t>WINSTON</t>
  </si>
  <si>
    <t>01133</t>
  </si>
  <si>
    <t>ARKANSAS</t>
  </si>
  <si>
    <t>05001</t>
  </si>
  <si>
    <t>ASHLEY</t>
  </si>
  <si>
    <t>05003</t>
  </si>
  <si>
    <t>BAXTER</t>
  </si>
  <si>
    <t>05005</t>
  </si>
  <si>
    <t>BENTON</t>
  </si>
  <si>
    <t>05007</t>
  </si>
  <si>
    <t>BOONE</t>
  </si>
  <si>
    <t>05009</t>
  </si>
  <si>
    <t>BRADLEY</t>
  </si>
  <si>
    <t>05011</t>
  </si>
  <si>
    <t>05013</t>
  </si>
  <si>
    <t>CARROLL</t>
  </si>
  <si>
    <t>05015</t>
  </si>
  <si>
    <t>CHICOT</t>
  </si>
  <si>
    <t>05017</t>
  </si>
  <si>
    <t>CLARK</t>
  </si>
  <si>
    <t>05019</t>
  </si>
  <si>
    <t>05021</t>
  </si>
  <si>
    <t>05023</t>
  </si>
  <si>
    <t>CLEVELAND</t>
  </si>
  <si>
    <t>05025</t>
  </si>
  <si>
    <t>COLUMBIA</t>
  </si>
  <si>
    <t>05027</t>
  </si>
  <si>
    <t>CONWAY</t>
  </si>
  <si>
    <t>05029</t>
  </si>
  <si>
    <t>CRAIGHEAD</t>
  </si>
  <si>
    <t>05031</t>
  </si>
  <si>
    <t>CRAWFORD</t>
  </si>
  <si>
    <t>05033</t>
  </si>
  <si>
    <t>CRITTENDEN</t>
  </si>
  <si>
    <t>05035</t>
  </si>
  <si>
    <t>CROSS</t>
  </si>
  <si>
    <t>05037</t>
  </si>
  <si>
    <t>05039</t>
  </si>
  <si>
    <t>DESHA</t>
  </si>
  <si>
    <t>05041</t>
  </si>
  <si>
    <t>DREW</t>
  </si>
  <si>
    <t>05043</t>
  </si>
  <si>
    <t>FAULKNER</t>
  </si>
  <si>
    <t>05045</t>
  </si>
  <si>
    <t>05047</t>
  </si>
  <si>
    <t>FULTON</t>
  </si>
  <si>
    <t>05049</t>
  </si>
  <si>
    <t>GARLAND</t>
  </si>
  <si>
    <t>05051</t>
  </si>
  <si>
    <t>GRANT</t>
  </si>
  <si>
    <t>05053</t>
  </si>
  <si>
    <t>05055</t>
  </si>
  <si>
    <t>HEMPSTEAD</t>
  </si>
  <si>
    <t>05057</t>
  </si>
  <si>
    <t>HOT SPRING</t>
  </si>
  <si>
    <t>05059</t>
  </si>
  <si>
    <t>HOWARD</t>
  </si>
  <si>
    <t>05061</t>
  </si>
  <si>
    <t>INDEPENDENCE</t>
  </si>
  <si>
    <t>05063</t>
  </si>
  <si>
    <t>IZARD</t>
  </si>
  <si>
    <t>05065</t>
  </si>
  <si>
    <t>05067</t>
  </si>
  <si>
    <t>05069</t>
  </si>
  <si>
    <t>JOHNSON</t>
  </si>
  <si>
    <t>05071</t>
  </si>
  <si>
    <t>LAFAYETTE</t>
  </si>
  <si>
    <t>05073</t>
  </si>
  <si>
    <t>05075</t>
  </si>
  <si>
    <t>05077</t>
  </si>
  <si>
    <t>LINCOLN</t>
  </si>
  <si>
    <t>05079</t>
  </si>
  <si>
    <t>LITTLE RIVER</t>
  </si>
  <si>
    <t>05081</t>
  </si>
  <si>
    <t>LOGAN</t>
  </si>
  <si>
    <t>05083</t>
  </si>
  <si>
    <t>LONOKE</t>
  </si>
  <si>
    <t>05085</t>
  </si>
  <si>
    <t>05087</t>
  </si>
  <si>
    <t>05089</t>
  </si>
  <si>
    <t>MILLER</t>
  </si>
  <si>
    <t>05091</t>
  </si>
  <si>
    <t>MISSISSIPPI</t>
  </si>
  <si>
    <t>05093</t>
  </si>
  <si>
    <t>05095</t>
  </si>
  <si>
    <t>05097</t>
  </si>
  <si>
    <t>NEVADA</t>
  </si>
  <si>
    <t>05099</t>
  </si>
  <si>
    <t>NEWTON</t>
  </si>
  <si>
    <t>05101</t>
  </si>
  <si>
    <t>OUACHITA</t>
  </si>
  <si>
    <t>05103</t>
  </si>
  <si>
    <t>05105</t>
  </si>
  <si>
    <t>PHILLIPS</t>
  </si>
  <si>
    <t>05107</t>
  </si>
  <si>
    <t>05109</t>
  </si>
  <si>
    <t>POINSETT</t>
  </si>
  <si>
    <t>05111</t>
  </si>
  <si>
    <t>POLK</t>
  </si>
  <si>
    <t>05113</t>
  </si>
  <si>
    <t>POPE</t>
  </si>
  <si>
    <t>05115</t>
  </si>
  <si>
    <t>PRAIRIE</t>
  </si>
  <si>
    <t>05117</t>
  </si>
  <si>
    <t>PULASKI</t>
  </si>
  <si>
    <t>05119</t>
  </si>
  <si>
    <t>05121</t>
  </si>
  <si>
    <t>SALINE</t>
  </si>
  <si>
    <t>05125</t>
  </si>
  <si>
    <t>SCOTT</t>
  </si>
  <si>
    <t>05127</t>
  </si>
  <si>
    <t>SEARCY</t>
  </si>
  <si>
    <t>05129</t>
  </si>
  <si>
    <t>SEBASTIAN</t>
  </si>
  <si>
    <t>05131</t>
  </si>
  <si>
    <t>SEVIER</t>
  </si>
  <si>
    <t>05133</t>
  </si>
  <si>
    <t>SHARP</t>
  </si>
  <si>
    <t>05135</t>
  </si>
  <si>
    <t>ST. FRANCIS</t>
  </si>
  <si>
    <t>05123</t>
  </si>
  <si>
    <t>STONE</t>
  </si>
  <si>
    <t>05137</t>
  </si>
  <si>
    <t>UNION</t>
  </si>
  <si>
    <t>05139</t>
  </si>
  <si>
    <t>VAN BUREN</t>
  </si>
  <si>
    <t>05141</t>
  </si>
  <si>
    <t>05143</t>
  </si>
  <si>
    <t>WHITE</t>
  </si>
  <si>
    <t>05145</t>
  </si>
  <si>
    <t>WOODRUFF</t>
  </si>
  <si>
    <t>05147</t>
  </si>
  <si>
    <t>YELL</t>
  </si>
  <si>
    <t>05149</t>
  </si>
  <si>
    <t>APACHE</t>
  </si>
  <si>
    <t>04001</t>
  </si>
  <si>
    <t>COCHISE</t>
  </si>
  <si>
    <t>04003</t>
  </si>
  <si>
    <t>COCONINO</t>
  </si>
  <si>
    <t>04005</t>
  </si>
  <si>
    <t>GILA</t>
  </si>
  <si>
    <t>04007</t>
  </si>
  <si>
    <t>GRAHAM</t>
  </si>
  <si>
    <t>04009</t>
  </si>
  <si>
    <t>GREENLEE</t>
  </si>
  <si>
    <t>04011</t>
  </si>
  <si>
    <t>LA PAZ</t>
  </si>
  <si>
    <t>04012</t>
  </si>
  <si>
    <t>MARICOPA</t>
  </si>
  <si>
    <t>04013</t>
  </si>
  <si>
    <t>MOHAVE</t>
  </si>
  <si>
    <t>04015</t>
  </si>
  <si>
    <t>NAVAJO</t>
  </si>
  <si>
    <t>04017</t>
  </si>
  <si>
    <t>PIMA</t>
  </si>
  <si>
    <t>04019</t>
  </si>
  <si>
    <t>PINAL</t>
  </si>
  <si>
    <t>04021</t>
  </si>
  <si>
    <t>SANTA CRUZ</t>
  </si>
  <si>
    <t>04023</t>
  </si>
  <si>
    <t>YAVAPAI</t>
  </si>
  <si>
    <t>04025</t>
  </si>
  <si>
    <t>YUMA</t>
  </si>
  <si>
    <t>04027</t>
  </si>
  <si>
    <t>ALAMEDA</t>
  </si>
  <si>
    <t>06001</t>
  </si>
  <si>
    <t>ALPINE</t>
  </si>
  <si>
    <t>06003</t>
  </si>
  <si>
    <t>AMADOR</t>
  </si>
  <si>
    <t>06005</t>
  </si>
  <si>
    <t>BUTTE</t>
  </si>
  <si>
    <t>06007</t>
  </si>
  <si>
    <t>CALAVERAS</t>
  </si>
  <si>
    <t>06009</t>
  </si>
  <si>
    <t>COLUSA</t>
  </si>
  <si>
    <t>06011</t>
  </si>
  <si>
    <t>CONTRA COSTA</t>
  </si>
  <si>
    <t>06013</t>
  </si>
  <si>
    <t>DEL NORTE</t>
  </si>
  <si>
    <t>06015</t>
  </si>
  <si>
    <t>EL DORADO</t>
  </si>
  <si>
    <t>06017</t>
  </si>
  <si>
    <t>FRESNO</t>
  </si>
  <si>
    <t>06019</t>
  </si>
  <si>
    <t>GLENN</t>
  </si>
  <si>
    <t>06021</t>
  </si>
  <si>
    <t>HUMBOLDT</t>
  </si>
  <si>
    <t>06023</t>
  </si>
  <si>
    <t>IMPERIAL</t>
  </si>
  <si>
    <t>06025</t>
  </si>
  <si>
    <t>INYO</t>
  </si>
  <si>
    <t>06027</t>
  </si>
  <si>
    <t>KERN</t>
  </si>
  <si>
    <t>06029</t>
  </si>
  <si>
    <t>KINGS</t>
  </si>
  <si>
    <t>06031</t>
  </si>
  <si>
    <t>LAKE</t>
  </si>
  <si>
    <t>06033</t>
  </si>
  <si>
    <t>LASSEN</t>
  </si>
  <si>
    <t>06035</t>
  </si>
  <si>
    <t>LOS ANGELES</t>
  </si>
  <si>
    <t>06037</t>
  </si>
  <si>
    <t>MADERA</t>
  </si>
  <si>
    <t>06039</t>
  </si>
  <si>
    <t>MARIN</t>
  </si>
  <si>
    <t>06041</t>
  </si>
  <si>
    <t>MARIPOSA</t>
  </si>
  <si>
    <t>06043</t>
  </si>
  <si>
    <t>MENDOCINO</t>
  </si>
  <si>
    <t>06045</t>
  </si>
  <si>
    <t>MERCED</t>
  </si>
  <si>
    <t>06047</t>
  </si>
  <si>
    <t>MODOC</t>
  </si>
  <si>
    <t>06049</t>
  </si>
  <si>
    <t>MONO</t>
  </si>
  <si>
    <t>06051</t>
  </si>
  <si>
    <t>MONTEREY</t>
  </si>
  <si>
    <t>06053</t>
  </si>
  <si>
    <t>NAPA</t>
  </si>
  <si>
    <t>06055</t>
  </si>
  <si>
    <t>06057</t>
  </si>
  <si>
    <t>ORANGE</t>
  </si>
  <si>
    <t>06059</t>
  </si>
  <si>
    <t>PLACER</t>
  </si>
  <si>
    <t>06061</t>
  </si>
  <si>
    <t>PLUMAS</t>
  </si>
  <si>
    <t>06063</t>
  </si>
  <si>
    <t>RIVERSIDE</t>
  </si>
  <si>
    <t>06065</t>
  </si>
  <si>
    <t>SACRAMENTO</t>
  </si>
  <si>
    <t>06067</t>
  </si>
  <si>
    <t>SAN BENITO</t>
  </si>
  <si>
    <t>06069</t>
  </si>
  <si>
    <t>SAN BERNARDINO</t>
  </si>
  <si>
    <t>06071</t>
  </si>
  <si>
    <t>SAN DIEGO</t>
  </si>
  <si>
    <t>06073</t>
  </si>
  <si>
    <t>SAN FRANCISCO</t>
  </si>
  <si>
    <t>06075</t>
  </si>
  <si>
    <t>SAN JOAQUIN</t>
  </si>
  <si>
    <t>06077</t>
  </si>
  <si>
    <t>SAN LUIS OBISPO</t>
  </si>
  <si>
    <t>06079</t>
  </si>
  <si>
    <t>SAN MATEO</t>
  </si>
  <si>
    <t>06081</t>
  </si>
  <si>
    <t>SANTA BARBARA</t>
  </si>
  <si>
    <t>06083</t>
  </si>
  <si>
    <t>SANTA CLARA</t>
  </si>
  <si>
    <t>06085</t>
  </si>
  <si>
    <t>06087</t>
  </si>
  <si>
    <t>SHASTA</t>
  </si>
  <si>
    <t>06089</t>
  </si>
  <si>
    <t>SIERRA</t>
  </si>
  <si>
    <t>06091</t>
  </si>
  <si>
    <t>SISKIYOU</t>
  </si>
  <si>
    <t>06093</t>
  </si>
  <si>
    <t>SOLANO</t>
  </si>
  <si>
    <t>06095</t>
  </si>
  <si>
    <t>SONOMA</t>
  </si>
  <si>
    <t>06097</t>
  </si>
  <si>
    <t>STANISLAUS</t>
  </si>
  <si>
    <t>06099</t>
  </si>
  <si>
    <t>SUTTER</t>
  </si>
  <si>
    <t>06101</t>
  </si>
  <si>
    <t>TEHAMA</t>
  </si>
  <si>
    <t>06103</t>
  </si>
  <si>
    <t>TRINITY</t>
  </si>
  <si>
    <t>06105</t>
  </si>
  <si>
    <t>TULARE</t>
  </si>
  <si>
    <t>06107</t>
  </si>
  <si>
    <t>TUOLUMNE</t>
  </si>
  <si>
    <t>06109</t>
  </si>
  <si>
    <t>VENTURA</t>
  </si>
  <si>
    <t>06111</t>
  </si>
  <si>
    <t>YOLO</t>
  </si>
  <si>
    <t>06113</t>
  </si>
  <si>
    <t>YUBA</t>
  </si>
  <si>
    <t>06115</t>
  </si>
  <si>
    <t>ADAMS</t>
  </si>
  <si>
    <t>08001</t>
  </si>
  <si>
    <t>ALAMOSA</t>
  </si>
  <si>
    <t>08003</t>
  </si>
  <si>
    <t>ARAPAHOE</t>
  </si>
  <si>
    <t>08005</t>
  </si>
  <si>
    <t>ARCHULETA</t>
  </si>
  <si>
    <t>08007</t>
  </si>
  <si>
    <t>BACA</t>
  </si>
  <si>
    <t>08009</t>
  </si>
  <si>
    <t>BENT</t>
  </si>
  <si>
    <t>08011</t>
  </si>
  <si>
    <t>BOULDER</t>
  </si>
  <si>
    <t>08013</t>
  </si>
  <si>
    <t>CHAFFEE</t>
  </si>
  <si>
    <t>08015</t>
  </si>
  <si>
    <t>CHEYENNE</t>
  </si>
  <si>
    <t>08017</t>
  </si>
  <si>
    <t>CLEAR CREEK</t>
  </si>
  <si>
    <t>08019</t>
  </si>
  <si>
    <t>CONEJOS</t>
  </si>
  <si>
    <t>08021</t>
  </si>
  <si>
    <t>COSTILLA</t>
  </si>
  <si>
    <t>08023</t>
  </si>
  <si>
    <t>CROWLEY</t>
  </si>
  <si>
    <t>08025</t>
  </si>
  <si>
    <t>CUSTER</t>
  </si>
  <si>
    <t>08027</t>
  </si>
  <si>
    <t>DELTA</t>
  </si>
  <si>
    <t>08029</t>
  </si>
  <si>
    <t>DENVER</t>
  </si>
  <si>
    <t>08031</t>
  </si>
  <si>
    <t>DOLORES</t>
  </si>
  <si>
    <t>08033</t>
  </si>
  <si>
    <t>DOUGLAS</t>
  </si>
  <si>
    <t>08035</t>
  </si>
  <si>
    <t>EAGLE</t>
  </si>
  <si>
    <t>08037</t>
  </si>
  <si>
    <t>EL PASO</t>
  </si>
  <si>
    <t>08041</t>
  </si>
  <si>
    <t>ELBERT</t>
  </si>
  <si>
    <t>08039</t>
  </si>
  <si>
    <t>FREMONT</t>
  </si>
  <si>
    <t>08043</t>
  </si>
  <si>
    <t>GARFIELD</t>
  </si>
  <si>
    <t>08045</t>
  </si>
  <si>
    <t>GILPIN</t>
  </si>
  <si>
    <t>08047</t>
  </si>
  <si>
    <t>GRAND</t>
  </si>
  <si>
    <t>08049</t>
  </si>
  <si>
    <t>GUNNISON</t>
  </si>
  <si>
    <t>08051</t>
  </si>
  <si>
    <t>HINSDALE</t>
  </si>
  <si>
    <t>08053</t>
  </si>
  <si>
    <t>HUERFANO</t>
  </si>
  <si>
    <t>08055</t>
  </si>
  <si>
    <t>08057</t>
  </si>
  <si>
    <t>08059</t>
  </si>
  <si>
    <t>KIOWA</t>
  </si>
  <si>
    <t>08061</t>
  </si>
  <si>
    <t>KIT CARSON</t>
  </si>
  <si>
    <t>08063</t>
  </si>
  <si>
    <t>LA PLATA</t>
  </si>
  <si>
    <t>08067</t>
  </si>
  <si>
    <t>08065</t>
  </si>
  <si>
    <t>LARIMER</t>
  </si>
  <si>
    <t>08069</t>
  </si>
  <si>
    <t>LAS ANIMAS</t>
  </si>
  <si>
    <t>08071</t>
  </si>
  <si>
    <t>08073</t>
  </si>
  <si>
    <t>08075</t>
  </si>
  <si>
    <t>MESA</t>
  </si>
  <si>
    <t>08077</t>
  </si>
  <si>
    <t>MINERAL</t>
  </si>
  <si>
    <t>08079</t>
  </si>
  <si>
    <t>MOFFAT</t>
  </si>
  <si>
    <t>08081</t>
  </si>
  <si>
    <t>MONTEZUMA</t>
  </si>
  <si>
    <t>08083</t>
  </si>
  <si>
    <t>MONTROSE</t>
  </si>
  <si>
    <t>08085</t>
  </si>
  <si>
    <t>08087</t>
  </si>
  <si>
    <t>OTERO</t>
  </si>
  <si>
    <t>08089</t>
  </si>
  <si>
    <t>OURAY</t>
  </si>
  <si>
    <t>08091</t>
  </si>
  <si>
    <t>PARK</t>
  </si>
  <si>
    <t>08093</t>
  </si>
  <si>
    <t>08095</t>
  </si>
  <si>
    <t>PITKIN</t>
  </si>
  <si>
    <t>08097</t>
  </si>
  <si>
    <t>PROWERS</t>
  </si>
  <si>
    <t>08099</t>
  </si>
  <si>
    <t>PUEBLO</t>
  </si>
  <si>
    <t>08101</t>
  </si>
  <si>
    <t>RIO BLANCO</t>
  </si>
  <si>
    <t>08103</t>
  </si>
  <si>
    <t>RIO GRANDE</t>
  </si>
  <si>
    <t>08105</t>
  </si>
  <si>
    <t>ROUTT</t>
  </si>
  <si>
    <t>08107</t>
  </si>
  <si>
    <t>SAGUACHE</t>
  </si>
  <si>
    <t>08109</t>
  </si>
  <si>
    <t>SAN JUAN</t>
  </si>
  <si>
    <t>08111</t>
  </si>
  <si>
    <t>SAN MIGUEL</t>
  </si>
  <si>
    <t>08113</t>
  </si>
  <si>
    <t>SEDGWICK</t>
  </si>
  <si>
    <t>08115</t>
  </si>
  <si>
    <t>SUMMIT</t>
  </si>
  <si>
    <t>08117</t>
  </si>
  <si>
    <t>TELLER</t>
  </si>
  <si>
    <t>08119</t>
  </si>
  <si>
    <t>08121</t>
  </si>
  <si>
    <t>WELD</t>
  </si>
  <si>
    <t>08123</t>
  </si>
  <si>
    <t>08125</t>
  </si>
  <si>
    <t>FAIRFIELD</t>
  </si>
  <si>
    <t>09001</t>
  </si>
  <si>
    <t>HARTFORD</t>
  </si>
  <si>
    <t>09003</t>
  </si>
  <si>
    <t>LITCHFIELD</t>
  </si>
  <si>
    <t>09005</t>
  </si>
  <si>
    <t>MIDDLESEX</t>
  </si>
  <si>
    <t>09007</t>
  </si>
  <si>
    <t>NEW HAVEN</t>
  </si>
  <si>
    <t>09009</t>
  </si>
  <si>
    <t>NEW LONDON</t>
  </si>
  <si>
    <t>09011</t>
  </si>
  <si>
    <t>TOLLAND</t>
  </si>
  <si>
    <t>09013</t>
  </si>
  <si>
    <t>WINDHAM</t>
  </si>
  <si>
    <t>09015</t>
  </si>
  <si>
    <t>DIST. OF COLUMBIA</t>
  </si>
  <si>
    <t>11001</t>
  </si>
  <si>
    <t>KENT</t>
  </si>
  <si>
    <t>10001</t>
  </si>
  <si>
    <t>NEW CASTLE</t>
  </si>
  <si>
    <t>10003</t>
  </si>
  <si>
    <t>SUSSEX</t>
  </si>
  <si>
    <t>10005</t>
  </si>
  <si>
    <t>ALACHUA</t>
  </si>
  <si>
    <t>12001</t>
  </si>
  <si>
    <t>BAKER</t>
  </si>
  <si>
    <t>12003</t>
  </si>
  <si>
    <t>BAY</t>
  </si>
  <si>
    <t>12005</t>
  </si>
  <si>
    <t>BRADFORD</t>
  </si>
  <si>
    <t>12007</t>
  </si>
  <si>
    <t>BREVARD</t>
  </si>
  <si>
    <t>12009</t>
  </si>
  <si>
    <t>BROWARD</t>
  </si>
  <si>
    <t>12011</t>
  </si>
  <si>
    <t>12013</t>
  </si>
  <si>
    <t>CHARLOTTE</t>
  </si>
  <si>
    <t>12015</t>
  </si>
  <si>
    <t>CITRUS</t>
  </si>
  <si>
    <t>12017</t>
  </si>
  <si>
    <t>12019</t>
  </si>
  <si>
    <t>COLLIER</t>
  </si>
  <si>
    <t>12021</t>
  </si>
  <si>
    <t>12023</t>
  </si>
  <si>
    <t>DADE</t>
  </si>
  <si>
    <t>12025</t>
  </si>
  <si>
    <t>DE SOTO</t>
  </si>
  <si>
    <t>12027</t>
  </si>
  <si>
    <t>DIXIE</t>
  </si>
  <si>
    <t>12029</t>
  </si>
  <si>
    <t>DUVAL</t>
  </si>
  <si>
    <t>12031</t>
  </si>
  <si>
    <t>12033</t>
  </si>
  <si>
    <t>FLAGLER</t>
  </si>
  <si>
    <t>12035</t>
  </si>
  <si>
    <t>12037</t>
  </si>
  <si>
    <t>GADSDEN</t>
  </si>
  <si>
    <t>12039</t>
  </si>
  <si>
    <t>GILCHRIST</t>
  </si>
  <si>
    <t>12041</t>
  </si>
  <si>
    <t>GLADES</t>
  </si>
  <si>
    <t>12043</t>
  </si>
  <si>
    <t>GULF</t>
  </si>
  <si>
    <t>12045</t>
  </si>
  <si>
    <t>HAMILTON</t>
  </si>
  <si>
    <t>12047</t>
  </si>
  <si>
    <t>HARDEE</t>
  </si>
  <si>
    <t>12049</t>
  </si>
  <si>
    <t>HENDRY</t>
  </si>
  <si>
    <t>12051</t>
  </si>
  <si>
    <t>HERNANDO</t>
  </si>
  <si>
    <t>12053</t>
  </si>
  <si>
    <t>HIGHLANDS</t>
  </si>
  <si>
    <t>12055</t>
  </si>
  <si>
    <t>HILLSBOROUGH</t>
  </si>
  <si>
    <t>12057</t>
  </si>
  <si>
    <t>HOLMES</t>
  </si>
  <si>
    <t>12059</t>
  </si>
  <si>
    <t>INDIAN RIVER</t>
  </si>
  <si>
    <t>12061</t>
  </si>
  <si>
    <t>12063</t>
  </si>
  <si>
    <t>12065</t>
  </si>
  <si>
    <t>12067</t>
  </si>
  <si>
    <t>12069</t>
  </si>
  <si>
    <t>12071</t>
  </si>
  <si>
    <t>LEON</t>
  </si>
  <si>
    <t>12073</t>
  </si>
  <si>
    <t>LEVY</t>
  </si>
  <si>
    <t>12075</t>
  </si>
  <si>
    <t>LIBERTY</t>
  </si>
  <si>
    <t>12077</t>
  </si>
  <si>
    <t>12079</t>
  </si>
  <si>
    <t>MANATEE</t>
  </si>
  <si>
    <t>12081</t>
  </si>
  <si>
    <t>12083</t>
  </si>
  <si>
    <t>MARTIN</t>
  </si>
  <si>
    <t>12085</t>
  </si>
  <si>
    <t>MIAMI-DADE</t>
  </si>
  <si>
    <t>12086</t>
  </si>
  <si>
    <t>12087</t>
  </si>
  <si>
    <t>NASSAU</t>
  </si>
  <si>
    <t>12089</t>
  </si>
  <si>
    <t>OKALOOSA</t>
  </si>
  <si>
    <t>12091</t>
  </si>
  <si>
    <t>OKEECHOBEE</t>
  </si>
  <si>
    <t>12093</t>
  </si>
  <si>
    <t>12095</t>
  </si>
  <si>
    <t>OSCEOLA</t>
  </si>
  <si>
    <t>12097</t>
  </si>
  <si>
    <t>PALM BEACH</t>
  </si>
  <si>
    <t>12099</t>
  </si>
  <si>
    <t>PASCO</t>
  </si>
  <si>
    <t>12101</t>
  </si>
  <si>
    <t>PINELLAS</t>
  </si>
  <si>
    <t>12103</t>
  </si>
  <si>
    <t>12105</t>
  </si>
  <si>
    <t>PUTNAM</t>
  </si>
  <si>
    <t>12107</t>
  </si>
  <si>
    <t>SANTA ROSA</t>
  </si>
  <si>
    <t>12113</t>
  </si>
  <si>
    <t>SARASOTA</t>
  </si>
  <si>
    <t>12115</t>
  </si>
  <si>
    <t>SEMINOLE</t>
  </si>
  <si>
    <t>12117</t>
  </si>
  <si>
    <t>ST. JOHNS</t>
  </si>
  <si>
    <t>12109</t>
  </si>
  <si>
    <t>ST. LUCIE</t>
  </si>
  <si>
    <t>12111</t>
  </si>
  <si>
    <t>12119</t>
  </si>
  <si>
    <t>SUWANNEE</t>
  </si>
  <si>
    <t>12121</t>
  </si>
  <si>
    <t>TAYLOR</t>
  </si>
  <si>
    <t>12123</t>
  </si>
  <si>
    <t>12125</t>
  </si>
  <si>
    <t>VOLUSIA</t>
  </si>
  <si>
    <t>12127</t>
  </si>
  <si>
    <t>WAKULLA</t>
  </si>
  <si>
    <t>12129</t>
  </si>
  <si>
    <t>WALTON</t>
  </si>
  <si>
    <t>12131</t>
  </si>
  <si>
    <t>12133</t>
  </si>
  <si>
    <t>APPLING</t>
  </si>
  <si>
    <t>13001</t>
  </si>
  <si>
    <t>ATKINSON</t>
  </si>
  <si>
    <t>13003</t>
  </si>
  <si>
    <t>BACON</t>
  </si>
  <si>
    <t>13005</t>
  </si>
  <si>
    <t>13007</t>
  </si>
  <si>
    <t>13009</t>
  </si>
  <si>
    <t>BANKS</t>
  </si>
  <si>
    <t>13011</t>
  </si>
  <si>
    <t>BARROW</t>
  </si>
  <si>
    <t>13013</t>
  </si>
  <si>
    <t>BARTOW</t>
  </si>
  <si>
    <t>13015</t>
  </si>
  <si>
    <t>BEN HILL</t>
  </si>
  <si>
    <t>13017</t>
  </si>
  <si>
    <t>BERRIEN</t>
  </si>
  <si>
    <t>13019</t>
  </si>
  <si>
    <t>13021</t>
  </si>
  <si>
    <t>BLECKLEY</t>
  </si>
  <si>
    <t>13023</t>
  </si>
  <si>
    <t>BRANTLEY</t>
  </si>
  <si>
    <t>13025</t>
  </si>
  <si>
    <t>BROOKS</t>
  </si>
  <si>
    <t>13027</t>
  </si>
  <si>
    <t>BRYAN</t>
  </si>
  <si>
    <t>13029</t>
  </si>
  <si>
    <t>BULLOCH</t>
  </si>
  <si>
    <t>13031</t>
  </si>
  <si>
    <t>BURKE</t>
  </si>
  <si>
    <t>13033</t>
  </si>
  <si>
    <t>BUTTS</t>
  </si>
  <si>
    <t>13035</t>
  </si>
  <si>
    <t>13037</t>
  </si>
  <si>
    <t>CAMDEN</t>
  </si>
  <si>
    <t>13039</t>
  </si>
  <si>
    <t>CANDLER</t>
  </si>
  <si>
    <t>13043</t>
  </si>
  <si>
    <t>13045</t>
  </si>
  <si>
    <t>CATOOSA</t>
  </si>
  <si>
    <t>13047</t>
  </si>
  <si>
    <t>CHARLTON</t>
  </si>
  <si>
    <t>13049</t>
  </si>
  <si>
    <t>CHATHAM</t>
  </si>
  <si>
    <t>13051</t>
  </si>
  <si>
    <t>CHATTAHOOCHEE</t>
  </si>
  <si>
    <t>13053</t>
  </si>
  <si>
    <t>CHATTOOGA</t>
  </si>
  <si>
    <t>13055</t>
  </si>
  <si>
    <t>13057</t>
  </si>
  <si>
    <t>13059</t>
  </si>
  <si>
    <t>13061</t>
  </si>
  <si>
    <t>CLAYTON</t>
  </si>
  <si>
    <t>13063</t>
  </si>
  <si>
    <t>CLINCH</t>
  </si>
  <si>
    <t>13065</t>
  </si>
  <si>
    <t>COBB</t>
  </si>
  <si>
    <t>13067</t>
  </si>
  <si>
    <t>13069</t>
  </si>
  <si>
    <t>COLQUITT</t>
  </si>
  <si>
    <t>13071</t>
  </si>
  <si>
    <t>13073</t>
  </si>
  <si>
    <t>COOK</t>
  </si>
  <si>
    <t>13075</t>
  </si>
  <si>
    <t>COWETA</t>
  </si>
  <si>
    <t>13077</t>
  </si>
  <si>
    <t>13079</t>
  </si>
  <si>
    <t>CRISP</t>
  </si>
  <si>
    <t>13081</t>
  </si>
  <si>
    <t>13083</t>
  </si>
  <si>
    <t>DAWSON</t>
  </si>
  <si>
    <t>13085</t>
  </si>
  <si>
    <t>13089</t>
  </si>
  <si>
    <t>DECATUR</t>
  </si>
  <si>
    <t>13087</t>
  </si>
  <si>
    <t>DODGE</t>
  </si>
  <si>
    <t>13091</t>
  </si>
  <si>
    <t>DOOLY</t>
  </si>
  <si>
    <t>13093</t>
  </si>
  <si>
    <t>DOUGHERTY</t>
  </si>
  <si>
    <t>13095</t>
  </si>
  <si>
    <t>13097</t>
  </si>
  <si>
    <t>EARLY</t>
  </si>
  <si>
    <t>13099</t>
  </si>
  <si>
    <t>ECHOLS</t>
  </si>
  <si>
    <t>13101</t>
  </si>
  <si>
    <t>EFFINGHAM</t>
  </si>
  <si>
    <t>13103</t>
  </si>
  <si>
    <t>13105</t>
  </si>
  <si>
    <t>EMANUEL</t>
  </si>
  <si>
    <t>13107</t>
  </si>
  <si>
    <t>EVANS</t>
  </si>
  <si>
    <t>13109</t>
  </si>
  <si>
    <t>FANNIN</t>
  </si>
  <si>
    <t>13111</t>
  </si>
  <si>
    <t>13113</t>
  </si>
  <si>
    <t>FLOYD</t>
  </si>
  <si>
    <t>13115</t>
  </si>
  <si>
    <t>FORSYTH</t>
  </si>
  <si>
    <t>13117</t>
  </si>
  <si>
    <t>13119</t>
  </si>
  <si>
    <t>13121</t>
  </si>
  <si>
    <t>GILMER</t>
  </si>
  <si>
    <t>13123</t>
  </si>
  <si>
    <t>GLASCOCK</t>
  </si>
  <si>
    <t>13125</t>
  </si>
  <si>
    <t>GLYNN</t>
  </si>
  <si>
    <t>13127</t>
  </si>
  <si>
    <t>GORDON</t>
  </si>
  <si>
    <t>13129</t>
  </si>
  <si>
    <t>GRADY</t>
  </si>
  <si>
    <t>13131</t>
  </si>
  <si>
    <t>13133</t>
  </si>
  <si>
    <t>GWINNETT</t>
  </si>
  <si>
    <t>13135</t>
  </si>
  <si>
    <t>HABERSHAM</t>
  </si>
  <si>
    <t>13137</t>
  </si>
  <si>
    <t>HALL</t>
  </si>
  <si>
    <t>13139</t>
  </si>
  <si>
    <t>HANCOCK</t>
  </si>
  <si>
    <t>13141</t>
  </si>
  <si>
    <t>HARALSON</t>
  </si>
  <si>
    <t>13143</t>
  </si>
  <si>
    <t>HARRIS</t>
  </si>
  <si>
    <t>13145</t>
  </si>
  <si>
    <t>HART</t>
  </si>
  <si>
    <t>13147</t>
  </si>
  <si>
    <t>HEARD</t>
  </si>
  <si>
    <t>13149</t>
  </si>
  <si>
    <t>13151</t>
  </si>
  <si>
    <t>13153</t>
  </si>
  <si>
    <t>IRWIN</t>
  </si>
  <si>
    <t>13155</t>
  </si>
  <si>
    <t>13157</t>
  </si>
  <si>
    <t>JASPER</t>
  </si>
  <si>
    <t>13159</t>
  </si>
  <si>
    <t>JEFF DAVIS</t>
  </si>
  <si>
    <t>13161</t>
  </si>
  <si>
    <t>13163</t>
  </si>
  <si>
    <t>JENKINS</t>
  </si>
  <si>
    <t>13165</t>
  </si>
  <si>
    <t>13167</t>
  </si>
  <si>
    <t>JONES</t>
  </si>
  <si>
    <t>13169</t>
  </si>
  <si>
    <t>13171</t>
  </si>
  <si>
    <t>LANIER</t>
  </si>
  <si>
    <t>13173</t>
  </si>
  <si>
    <t>LAURENS</t>
  </si>
  <si>
    <t>13175</t>
  </si>
  <si>
    <t>13177</t>
  </si>
  <si>
    <t>13179</t>
  </si>
  <si>
    <t>13181</t>
  </si>
  <si>
    <t>LONG</t>
  </si>
  <si>
    <t>13183</t>
  </si>
  <si>
    <t>13185</t>
  </si>
  <si>
    <t>LUMPKIN</t>
  </si>
  <si>
    <t>13187</t>
  </si>
  <si>
    <t>13193</t>
  </si>
  <si>
    <t>13195</t>
  </si>
  <si>
    <t>13197</t>
  </si>
  <si>
    <t>MCDUFFIE</t>
  </si>
  <si>
    <t>13189</t>
  </si>
  <si>
    <t>MCINTOSH</t>
  </si>
  <si>
    <t>13191</t>
  </si>
  <si>
    <t>MERIWETHER</t>
  </si>
  <si>
    <t>13199</t>
  </si>
  <si>
    <t>13201</t>
  </si>
  <si>
    <t>MITCHELL</t>
  </si>
  <si>
    <t>13205</t>
  </si>
  <si>
    <t>13207</t>
  </si>
  <si>
    <t>13209</t>
  </si>
  <si>
    <t>13211</t>
  </si>
  <si>
    <t>MURRAY</t>
  </si>
  <si>
    <t>13213</t>
  </si>
  <si>
    <t>MUSCOGEE</t>
  </si>
  <si>
    <t>13215</t>
  </si>
  <si>
    <t>13217</t>
  </si>
  <si>
    <t>OCONEE</t>
  </si>
  <si>
    <t>13219</t>
  </si>
  <si>
    <t>OGLETHORPE</t>
  </si>
  <si>
    <t>13221</t>
  </si>
  <si>
    <t>PAULDING</t>
  </si>
  <si>
    <t>13223</t>
  </si>
  <si>
    <t>PEACH</t>
  </si>
  <si>
    <t>13225</t>
  </si>
  <si>
    <t>13227</t>
  </si>
  <si>
    <t>PIERCE</t>
  </si>
  <si>
    <t>13229</t>
  </si>
  <si>
    <t>13231</t>
  </si>
  <si>
    <t>13233</t>
  </si>
  <si>
    <t>13235</t>
  </si>
  <si>
    <t>13237</t>
  </si>
  <si>
    <t>QUITMAN</t>
  </si>
  <si>
    <t>13239</t>
  </si>
  <si>
    <t>RABUN</t>
  </si>
  <si>
    <t>13241</t>
  </si>
  <si>
    <t>13243</t>
  </si>
  <si>
    <t>RICHMOND</t>
  </si>
  <si>
    <t>13245</t>
  </si>
  <si>
    <t>ROCKDALE</t>
  </si>
  <si>
    <t>13247</t>
  </si>
  <si>
    <t>SCHLEY</t>
  </si>
  <si>
    <t>13249</t>
  </si>
  <si>
    <t>SCREVEN</t>
  </si>
  <si>
    <t>13251</t>
  </si>
  <si>
    <t>13253</t>
  </si>
  <si>
    <t>SPALDING</t>
  </si>
  <si>
    <t>13255</t>
  </si>
  <si>
    <t>STEPHENS</t>
  </si>
  <si>
    <t>13257</t>
  </si>
  <si>
    <t>STEWART</t>
  </si>
  <si>
    <t>13259</t>
  </si>
  <si>
    <t>13261</t>
  </si>
  <si>
    <t>TALBOT</t>
  </si>
  <si>
    <t>13263</t>
  </si>
  <si>
    <t>TALIAFERRO</t>
  </si>
  <si>
    <t>13265</t>
  </si>
  <si>
    <t>TATTNALL</t>
  </si>
  <si>
    <t>13267</t>
  </si>
  <si>
    <t>13269</t>
  </si>
  <si>
    <t>TELFAIR</t>
  </si>
  <si>
    <t>13271</t>
  </si>
  <si>
    <t>TERRELL</t>
  </si>
  <si>
    <t>13273</t>
  </si>
  <si>
    <t>THOMAS</t>
  </si>
  <si>
    <t>13275</t>
  </si>
  <si>
    <t>TIFT</t>
  </si>
  <si>
    <t>13277</t>
  </si>
  <si>
    <t>TOOMBS</t>
  </si>
  <si>
    <t>13279</t>
  </si>
  <si>
    <t>TOWNS</t>
  </si>
  <si>
    <t>13281</t>
  </si>
  <si>
    <t>TREUTLEN</t>
  </si>
  <si>
    <t>13283</t>
  </si>
  <si>
    <t>TROUP</t>
  </si>
  <si>
    <t>13285</t>
  </si>
  <si>
    <t>TURNER</t>
  </si>
  <si>
    <t>13287</t>
  </si>
  <si>
    <t>TWIGGS</t>
  </si>
  <si>
    <t>13289</t>
  </si>
  <si>
    <t>13291</t>
  </si>
  <si>
    <t>UPSON</t>
  </si>
  <si>
    <t>13293</t>
  </si>
  <si>
    <t>13295</t>
  </si>
  <si>
    <t>13297</t>
  </si>
  <si>
    <t>WARE</t>
  </si>
  <si>
    <t>13299</t>
  </si>
  <si>
    <t>WARREN</t>
  </si>
  <si>
    <t>13301</t>
  </si>
  <si>
    <t>13303</t>
  </si>
  <si>
    <t>WAYNE</t>
  </si>
  <si>
    <t>13305</t>
  </si>
  <si>
    <t>WEBSTER</t>
  </si>
  <si>
    <t>13307</t>
  </si>
  <si>
    <t>WHEELER</t>
  </si>
  <si>
    <t>13309</t>
  </si>
  <si>
    <t>13311</t>
  </si>
  <si>
    <t>WHITFIELD</t>
  </si>
  <si>
    <t>13313</t>
  </si>
  <si>
    <t>13315</t>
  </si>
  <si>
    <t>WILKES</t>
  </si>
  <si>
    <t>13317</t>
  </si>
  <si>
    <t>WILKINSON</t>
  </si>
  <si>
    <t>13319</t>
  </si>
  <si>
    <t>WORTH</t>
  </si>
  <si>
    <t>13321</t>
  </si>
  <si>
    <t>ADAIR</t>
  </si>
  <si>
    <t>19001</t>
  </si>
  <si>
    <t>19003</t>
  </si>
  <si>
    <t>ALLAMAKEE</t>
  </si>
  <si>
    <t>19005</t>
  </si>
  <si>
    <t>APPANOOSE</t>
  </si>
  <si>
    <t>19007</t>
  </si>
  <si>
    <t>AUDUBON</t>
  </si>
  <si>
    <t>19009</t>
  </si>
  <si>
    <t>19011</t>
  </si>
  <si>
    <t>BLACK HAWK</t>
  </si>
  <si>
    <t>19013</t>
  </si>
  <si>
    <t>19015</t>
  </si>
  <si>
    <t>BREMER</t>
  </si>
  <si>
    <t>19017</t>
  </si>
  <si>
    <t>BUCHANAN</t>
  </si>
  <si>
    <t>19019</t>
  </si>
  <si>
    <t>BUENA VISTA</t>
  </si>
  <si>
    <t>19021</t>
  </si>
  <si>
    <t>19023</t>
  </si>
  <si>
    <t>19025</t>
  </si>
  <si>
    <t>19027</t>
  </si>
  <si>
    <t>CASS</t>
  </si>
  <si>
    <t>19029</t>
  </si>
  <si>
    <t>CEDAR</t>
  </si>
  <si>
    <t>19031</t>
  </si>
  <si>
    <t>CERRO GORDO</t>
  </si>
  <si>
    <t>19033</t>
  </si>
  <si>
    <t>19035</t>
  </si>
  <si>
    <t>CHICKASAW</t>
  </si>
  <si>
    <t>19037</t>
  </si>
  <si>
    <t>19039</t>
  </si>
  <si>
    <t>19041</t>
  </si>
  <si>
    <t>19043</t>
  </si>
  <si>
    <t>CLINTON</t>
  </si>
  <si>
    <t>19045</t>
  </si>
  <si>
    <t>19047</t>
  </si>
  <si>
    <t>19049</t>
  </si>
  <si>
    <t>DAVIS</t>
  </si>
  <si>
    <t>19051</t>
  </si>
  <si>
    <t>19053</t>
  </si>
  <si>
    <t>DELAWARE</t>
  </si>
  <si>
    <t>19055</t>
  </si>
  <si>
    <t>DES MOINES</t>
  </si>
  <si>
    <t>19057</t>
  </si>
  <si>
    <t>DICKINSON</t>
  </si>
  <si>
    <t>19059</t>
  </si>
  <si>
    <t>DUBUQUE</t>
  </si>
  <si>
    <t>19061</t>
  </si>
  <si>
    <t>EMMET</t>
  </si>
  <si>
    <t>19063</t>
  </si>
  <si>
    <t>19065</t>
  </si>
  <si>
    <t>19067</t>
  </si>
  <si>
    <t>19069</t>
  </si>
  <si>
    <t>19071</t>
  </si>
  <si>
    <t>19073</t>
  </si>
  <si>
    <t>GRUNDY</t>
  </si>
  <si>
    <t>19075</t>
  </si>
  <si>
    <t>GUTHRIE</t>
  </si>
  <si>
    <t>19077</t>
  </si>
  <si>
    <t>19079</t>
  </si>
  <si>
    <t>19081</t>
  </si>
  <si>
    <t>HARDIN</t>
  </si>
  <si>
    <t>19083</t>
  </si>
  <si>
    <t>HARRISON</t>
  </si>
  <si>
    <t>19085</t>
  </si>
  <si>
    <t>19087</t>
  </si>
  <si>
    <t>19089</t>
  </si>
  <si>
    <t>19091</t>
  </si>
  <si>
    <t>IDA</t>
  </si>
  <si>
    <t>19093</t>
  </si>
  <si>
    <t>IOWA</t>
  </si>
  <si>
    <t>19095</t>
  </si>
  <si>
    <t>19097</t>
  </si>
  <si>
    <t>19099</t>
  </si>
  <si>
    <t>19101</t>
  </si>
  <si>
    <t>19103</t>
  </si>
  <si>
    <t>19105</t>
  </si>
  <si>
    <t>KEOKUK</t>
  </si>
  <si>
    <t>19107</t>
  </si>
  <si>
    <t>KOSSUTH</t>
  </si>
  <si>
    <t>19109</t>
  </si>
  <si>
    <t>19111</t>
  </si>
  <si>
    <t>LINN</t>
  </si>
  <si>
    <t>19113</t>
  </si>
  <si>
    <t>LOUISA</t>
  </si>
  <si>
    <t>19115</t>
  </si>
  <si>
    <t>LUCAS</t>
  </si>
  <si>
    <t>19117</t>
  </si>
  <si>
    <t>LYON</t>
  </si>
  <si>
    <t>19119</t>
  </si>
  <si>
    <t>19121</t>
  </si>
  <si>
    <t>MAHASKA</t>
  </si>
  <si>
    <t>19123</t>
  </si>
  <si>
    <t>19125</t>
  </si>
  <si>
    <t>19127</t>
  </si>
  <si>
    <t>MILLS</t>
  </si>
  <si>
    <t>19129</t>
  </si>
  <si>
    <t>19131</t>
  </si>
  <si>
    <t>MONONA</t>
  </si>
  <si>
    <t>19133</t>
  </si>
  <si>
    <t>19135</t>
  </si>
  <si>
    <t>19137</t>
  </si>
  <si>
    <t>MUSCATINE</t>
  </si>
  <si>
    <t>19139</t>
  </si>
  <si>
    <t>O'BRIEN</t>
  </si>
  <si>
    <t>19141</t>
  </si>
  <si>
    <t>19143</t>
  </si>
  <si>
    <t>PAGE</t>
  </si>
  <si>
    <t>19145</t>
  </si>
  <si>
    <t>PALO ALTO</t>
  </si>
  <si>
    <t>19147</t>
  </si>
  <si>
    <t>PLYMOUTH</t>
  </si>
  <si>
    <t>19149</t>
  </si>
  <si>
    <t>POCAHONTAS</t>
  </si>
  <si>
    <t>19151</t>
  </si>
  <si>
    <t>19153</t>
  </si>
  <si>
    <t>POTTAWATTAMIE</t>
  </si>
  <si>
    <t>19155</t>
  </si>
  <si>
    <t>POWESHIEK</t>
  </si>
  <si>
    <t>19157</t>
  </si>
  <si>
    <t>RINGGOLD</t>
  </si>
  <si>
    <t>19159</t>
  </si>
  <si>
    <t>SAC</t>
  </si>
  <si>
    <t>19161</t>
  </si>
  <si>
    <t>19163</t>
  </si>
  <si>
    <t>19165</t>
  </si>
  <si>
    <t>SIOUX</t>
  </si>
  <si>
    <t>19167</t>
  </si>
  <si>
    <t>STORY</t>
  </si>
  <si>
    <t>19169</t>
  </si>
  <si>
    <t>TAMA</t>
  </si>
  <si>
    <t>19171</t>
  </si>
  <si>
    <t>19173</t>
  </si>
  <si>
    <t>19175</t>
  </si>
  <si>
    <t>19177</t>
  </si>
  <si>
    <t>WAPELLO</t>
  </si>
  <si>
    <t>19179</t>
  </si>
  <si>
    <t>19181</t>
  </si>
  <si>
    <t>19183</t>
  </si>
  <si>
    <t>19185</t>
  </si>
  <si>
    <t>19187</t>
  </si>
  <si>
    <t>WINNEBAGO</t>
  </si>
  <si>
    <t>19189</t>
  </si>
  <si>
    <t>WINNESHIEK</t>
  </si>
  <si>
    <t>19191</t>
  </si>
  <si>
    <t>WOODBURY</t>
  </si>
  <si>
    <t>19193</t>
  </si>
  <si>
    <t>19195</t>
  </si>
  <si>
    <t>WRIGHT</t>
  </si>
  <si>
    <t>19197</t>
  </si>
  <si>
    <t>ADA</t>
  </si>
  <si>
    <t>16001</t>
  </si>
  <si>
    <t>16003</t>
  </si>
  <si>
    <t>BANNOCK</t>
  </si>
  <si>
    <t>16005</t>
  </si>
  <si>
    <t>BEAR LAKE</t>
  </si>
  <si>
    <t>16007</t>
  </si>
  <si>
    <t>BENEWAH</t>
  </si>
  <si>
    <t>16009</t>
  </si>
  <si>
    <t>BINGHAM</t>
  </si>
  <si>
    <t>16011</t>
  </si>
  <si>
    <t>BLAINE</t>
  </si>
  <si>
    <t>16013</t>
  </si>
  <si>
    <t>BOISE</t>
  </si>
  <si>
    <t>16015</t>
  </si>
  <si>
    <t>BONNER</t>
  </si>
  <si>
    <t>16017</t>
  </si>
  <si>
    <t>BONNEVILLE</t>
  </si>
  <si>
    <t>16019</t>
  </si>
  <si>
    <t>BOUNDARY</t>
  </si>
  <si>
    <t>16021</t>
  </si>
  <si>
    <t>16023</t>
  </si>
  <si>
    <t>CAMAS</t>
  </si>
  <si>
    <t>16025</t>
  </si>
  <si>
    <t>CANYON</t>
  </si>
  <si>
    <t>16027</t>
  </si>
  <si>
    <t>CARIBOU</t>
  </si>
  <si>
    <t>16029</t>
  </si>
  <si>
    <t>CASSIA</t>
  </si>
  <si>
    <t>16031</t>
  </si>
  <si>
    <t>16033</t>
  </si>
  <si>
    <t>CLEARWATER</t>
  </si>
  <si>
    <t>16035</t>
  </si>
  <si>
    <t>16037</t>
  </si>
  <si>
    <t>16039</t>
  </si>
  <si>
    <t>16041</t>
  </si>
  <si>
    <t>16043</t>
  </si>
  <si>
    <t>GEM</t>
  </si>
  <si>
    <t>16045</t>
  </si>
  <si>
    <t>GOODING</t>
  </si>
  <si>
    <t>16047</t>
  </si>
  <si>
    <t>IDAHO</t>
  </si>
  <si>
    <t>16049</t>
  </si>
  <si>
    <t>16051</t>
  </si>
  <si>
    <t>JEROME</t>
  </si>
  <si>
    <t>16053</t>
  </si>
  <si>
    <t>KOOTENAI</t>
  </si>
  <si>
    <t>16055</t>
  </si>
  <si>
    <t>LATAH</t>
  </si>
  <si>
    <t>16057</t>
  </si>
  <si>
    <t>LEMHI</t>
  </si>
  <si>
    <t>16059</t>
  </si>
  <si>
    <t>LEWIS</t>
  </si>
  <si>
    <t>16061</t>
  </si>
  <si>
    <t>16063</t>
  </si>
  <si>
    <t>16065</t>
  </si>
  <si>
    <t>MINIDOKA</t>
  </si>
  <si>
    <t>16067</t>
  </si>
  <si>
    <t>NEZ PERCE</t>
  </si>
  <si>
    <t>16069</t>
  </si>
  <si>
    <t>ONEIDA</t>
  </si>
  <si>
    <t>16071</t>
  </si>
  <si>
    <t>OWYHEE</t>
  </si>
  <si>
    <t>16073</t>
  </si>
  <si>
    <t>PAYETTE</t>
  </si>
  <si>
    <t>16075</t>
  </si>
  <si>
    <t>POWER</t>
  </si>
  <si>
    <t>16077</t>
  </si>
  <si>
    <t>SHOSHONE</t>
  </si>
  <si>
    <t>16079</t>
  </si>
  <si>
    <t>TETON</t>
  </si>
  <si>
    <t>16081</t>
  </si>
  <si>
    <t>TWIN FALLS</t>
  </si>
  <si>
    <t>16083</t>
  </si>
  <si>
    <t>VALLEY</t>
  </si>
  <si>
    <t>16085</t>
  </si>
  <si>
    <t>16087</t>
  </si>
  <si>
    <t>17001</t>
  </si>
  <si>
    <t>ALEXANDER</t>
  </si>
  <si>
    <t>17003</t>
  </si>
  <si>
    <t>BOND</t>
  </si>
  <si>
    <t>17005</t>
  </si>
  <si>
    <t>17007</t>
  </si>
  <si>
    <t>BROWN</t>
  </si>
  <si>
    <t>17009</t>
  </si>
  <si>
    <t>BUREAU</t>
  </si>
  <si>
    <t>17011</t>
  </si>
  <si>
    <t>17013</t>
  </si>
  <si>
    <t>17015</t>
  </si>
  <si>
    <t>17017</t>
  </si>
  <si>
    <t>CHAMPAIGN</t>
  </si>
  <si>
    <t>17019</t>
  </si>
  <si>
    <t>CHRISTIAN</t>
  </si>
  <si>
    <t>17021</t>
  </si>
  <si>
    <t>17023</t>
  </si>
  <si>
    <t>17025</t>
  </si>
  <si>
    <t>17027</t>
  </si>
  <si>
    <t>COLES</t>
  </si>
  <si>
    <t>17029</t>
  </si>
  <si>
    <t>17031</t>
  </si>
  <si>
    <t>17033</t>
  </si>
  <si>
    <t>CUMBERLAND</t>
  </si>
  <si>
    <t>17035</t>
  </si>
  <si>
    <t>17037</t>
  </si>
  <si>
    <t>DE WITT</t>
  </si>
  <si>
    <t>17039</t>
  </si>
  <si>
    <t>17041</t>
  </si>
  <si>
    <t>DU PAGE</t>
  </si>
  <si>
    <t>17043</t>
  </si>
  <si>
    <t>EDGAR</t>
  </si>
  <si>
    <t>17045</t>
  </si>
  <si>
    <t>EDWARDS</t>
  </si>
  <si>
    <t>17047</t>
  </si>
  <si>
    <t>17049</t>
  </si>
  <si>
    <t>17051</t>
  </si>
  <si>
    <t>FORD</t>
  </si>
  <si>
    <t>17053</t>
  </si>
  <si>
    <t>17055</t>
  </si>
  <si>
    <t>17057</t>
  </si>
  <si>
    <t>GALLATIN</t>
  </si>
  <si>
    <t>17059</t>
  </si>
  <si>
    <t>17061</t>
  </si>
  <si>
    <t>17063</t>
  </si>
  <si>
    <t>17065</t>
  </si>
  <si>
    <t>17067</t>
  </si>
  <si>
    <t>17069</t>
  </si>
  <si>
    <t>HENDERSON</t>
  </si>
  <si>
    <t>17071</t>
  </si>
  <si>
    <t>17073</t>
  </si>
  <si>
    <t>IROQUOIS</t>
  </si>
  <si>
    <t>17075</t>
  </si>
  <si>
    <t>17077</t>
  </si>
  <si>
    <t>17079</t>
  </si>
  <si>
    <t>17081</t>
  </si>
  <si>
    <t>JERSEY</t>
  </si>
  <si>
    <t>17083</t>
  </si>
  <si>
    <t>JO DAVIESS</t>
  </si>
  <si>
    <t>17085</t>
  </si>
  <si>
    <t>17087</t>
  </si>
  <si>
    <t>KANE</t>
  </si>
  <si>
    <t>17089</t>
  </si>
  <si>
    <t>KANKAKEE</t>
  </si>
  <si>
    <t>17091</t>
  </si>
  <si>
    <t>KENDALL</t>
  </si>
  <si>
    <t>17093</t>
  </si>
  <si>
    <t>KNOX</t>
  </si>
  <si>
    <t>17095</t>
  </si>
  <si>
    <t>LA SALLE</t>
  </si>
  <si>
    <t>17099</t>
  </si>
  <si>
    <t>17097</t>
  </si>
  <si>
    <t>17101</t>
  </si>
  <si>
    <t>17103</t>
  </si>
  <si>
    <t>LIVINGSTON</t>
  </si>
  <si>
    <t>17105</t>
  </si>
  <si>
    <t>17107</t>
  </si>
  <si>
    <t>17115</t>
  </si>
  <si>
    <t>MACOUPIN</t>
  </si>
  <si>
    <t>17117</t>
  </si>
  <si>
    <t>17119</t>
  </si>
  <si>
    <t>17121</t>
  </si>
  <si>
    <t>17123</t>
  </si>
  <si>
    <t>MASON</t>
  </si>
  <si>
    <t>17125</t>
  </si>
  <si>
    <t>MASSAC</t>
  </si>
  <si>
    <t>17127</t>
  </si>
  <si>
    <t>MCDONOUGH</t>
  </si>
  <si>
    <t>17109</t>
  </si>
  <si>
    <t>MCHENRY</t>
  </si>
  <si>
    <t>17111</t>
  </si>
  <si>
    <t>MCLEAN</t>
  </si>
  <si>
    <t>17113</t>
  </si>
  <si>
    <t>MENARD</t>
  </si>
  <si>
    <t>17129</t>
  </si>
  <si>
    <t>MERCER</t>
  </si>
  <si>
    <t>17131</t>
  </si>
  <si>
    <t>17133</t>
  </si>
  <si>
    <t>17135</t>
  </si>
  <si>
    <t>17137</t>
  </si>
  <si>
    <t>MOULTRIE</t>
  </si>
  <si>
    <t>17139</t>
  </si>
  <si>
    <t>OGLE</t>
  </si>
  <si>
    <t>17141</t>
  </si>
  <si>
    <t>PEORIA</t>
  </si>
  <si>
    <t>17143</t>
  </si>
  <si>
    <t>17145</t>
  </si>
  <si>
    <t>PIATT</t>
  </si>
  <si>
    <t>17147</t>
  </si>
  <si>
    <t>17149</t>
  </si>
  <si>
    <t>17151</t>
  </si>
  <si>
    <t>17153</t>
  </si>
  <si>
    <t>17155</t>
  </si>
  <si>
    <t>17157</t>
  </si>
  <si>
    <t>RICHLAND</t>
  </si>
  <si>
    <t>17159</t>
  </si>
  <si>
    <t>ROCK ISLAND</t>
  </si>
  <si>
    <t>17161</t>
  </si>
  <si>
    <t>17165</t>
  </si>
  <si>
    <t>SANGAMON</t>
  </si>
  <si>
    <t>17167</t>
  </si>
  <si>
    <t>SCHUYLER</t>
  </si>
  <si>
    <t>17169</t>
  </si>
  <si>
    <t>17171</t>
  </si>
  <si>
    <t>17173</t>
  </si>
  <si>
    <t>17163</t>
  </si>
  <si>
    <t>STARK</t>
  </si>
  <si>
    <t>17175</t>
  </si>
  <si>
    <t>STEPHENSON</t>
  </si>
  <si>
    <t>17177</t>
  </si>
  <si>
    <t>TAZEWELL</t>
  </si>
  <si>
    <t>17179</t>
  </si>
  <si>
    <t>17181</t>
  </si>
  <si>
    <t>VERMILION</t>
  </si>
  <si>
    <t>17183</t>
  </si>
  <si>
    <t>WABASH</t>
  </si>
  <si>
    <t>17185</t>
  </si>
  <si>
    <t>17187</t>
  </si>
  <si>
    <t>17189</t>
  </si>
  <si>
    <t>17191</t>
  </si>
  <si>
    <t>17193</t>
  </si>
  <si>
    <t>WHITESIDE</t>
  </si>
  <si>
    <t>17195</t>
  </si>
  <si>
    <t>WILL</t>
  </si>
  <si>
    <t>17197</t>
  </si>
  <si>
    <t>WILLIAMSON</t>
  </si>
  <si>
    <t>17199</t>
  </si>
  <si>
    <t>17201</t>
  </si>
  <si>
    <t>WOODFORD</t>
  </si>
  <si>
    <t>17203</t>
  </si>
  <si>
    <t>18001</t>
  </si>
  <si>
    <t>ALLEN</t>
  </si>
  <si>
    <t>18003</t>
  </si>
  <si>
    <t>BARTHOLOMEW</t>
  </si>
  <si>
    <t>18005</t>
  </si>
  <si>
    <t>18007</t>
  </si>
  <si>
    <t>BLACKFORD</t>
  </si>
  <si>
    <t>18009</t>
  </si>
  <si>
    <t>18011</t>
  </si>
  <si>
    <t>18013</t>
  </si>
  <si>
    <t>18015</t>
  </si>
  <si>
    <t>18017</t>
  </si>
  <si>
    <t>18019</t>
  </si>
  <si>
    <t>18021</t>
  </si>
  <si>
    <t>18023</t>
  </si>
  <si>
    <t>18025</t>
  </si>
  <si>
    <t>DAVIESS</t>
  </si>
  <si>
    <t>18027</t>
  </si>
  <si>
    <t>18033</t>
  </si>
  <si>
    <t>DEARBORN</t>
  </si>
  <si>
    <t>18029</t>
  </si>
  <si>
    <t>18031</t>
  </si>
  <si>
    <t>18035</t>
  </si>
  <si>
    <t>DUBOIS</t>
  </si>
  <si>
    <t>18037</t>
  </si>
  <si>
    <t>ELKHART</t>
  </si>
  <si>
    <t>18039</t>
  </si>
  <si>
    <t>18041</t>
  </si>
  <si>
    <t>18043</t>
  </si>
  <si>
    <t>FOUNTAIN</t>
  </si>
  <si>
    <t>18045</t>
  </si>
  <si>
    <t>18047</t>
  </si>
  <si>
    <t>18049</t>
  </si>
  <si>
    <t>GIBSON</t>
  </si>
  <si>
    <t>18051</t>
  </si>
  <si>
    <t>18053</t>
  </si>
  <si>
    <t>18055</t>
  </si>
  <si>
    <t>18057</t>
  </si>
  <si>
    <t>18059</t>
  </si>
  <si>
    <t>18061</t>
  </si>
  <si>
    <t>HENDRICKS</t>
  </si>
  <si>
    <t>18063</t>
  </si>
  <si>
    <t>18065</t>
  </si>
  <si>
    <t>18067</t>
  </si>
  <si>
    <t>HUNTINGTON</t>
  </si>
  <si>
    <t>18069</t>
  </si>
  <si>
    <t>18071</t>
  </si>
  <si>
    <t>18073</t>
  </si>
  <si>
    <t>JAY</t>
  </si>
  <si>
    <t>18075</t>
  </si>
  <si>
    <t>18077</t>
  </si>
  <si>
    <t>JENNINGS</t>
  </si>
  <si>
    <t>18079</t>
  </si>
  <si>
    <t>18081</t>
  </si>
  <si>
    <t>18083</t>
  </si>
  <si>
    <t>KOSCIUSKO</t>
  </si>
  <si>
    <t>18085</t>
  </si>
  <si>
    <t>LA PORTE</t>
  </si>
  <si>
    <t>18091</t>
  </si>
  <si>
    <t>LAGRANGE</t>
  </si>
  <si>
    <t>18087</t>
  </si>
  <si>
    <t>18089</t>
  </si>
  <si>
    <t>18093</t>
  </si>
  <si>
    <t>18095</t>
  </si>
  <si>
    <t>18097</t>
  </si>
  <si>
    <t>18099</t>
  </si>
  <si>
    <t>18101</t>
  </si>
  <si>
    <t>MIAMI</t>
  </si>
  <si>
    <t>18103</t>
  </si>
  <si>
    <t>18105</t>
  </si>
  <si>
    <t>18107</t>
  </si>
  <si>
    <t>18109</t>
  </si>
  <si>
    <t>18111</t>
  </si>
  <si>
    <t>NOBLE</t>
  </si>
  <si>
    <t>18113</t>
  </si>
  <si>
    <t>OHIO</t>
  </si>
  <si>
    <t>18115</t>
  </si>
  <si>
    <t>18117</t>
  </si>
  <si>
    <t>OWEN</t>
  </si>
  <si>
    <t>18119</t>
  </si>
  <si>
    <t>PARKE</t>
  </si>
  <si>
    <t>18121</t>
  </si>
  <si>
    <t>18123</t>
  </si>
  <si>
    <t>18125</t>
  </si>
  <si>
    <t>PORTER</t>
  </si>
  <si>
    <t>18127</t>
  </si>
  <si>
    <t>POSEY</t>
  </si>
  <si>
    <t>18129</t>
  </si>
  <si>
    <t>18131</t>
  </si>
  <si>
    <t>18133</t>
  </si>
  <si>
    <t>18135</t>
  </si>
  <si>
    <t>RIPLEY</t>
  </si>
  <si>
    <t>18137</t>
  </si>
  <si>
    <t>RUSH</t>
  </si>
  <si>
    <t>18139</t>
  </si>
  <si>
    <t>18143</t>
  </si>
  <si>
    <t>18145</t>
  </si>
  <si>
    <t>SPENCER</t>
  </si>
  <si>
    <t>18147</t>
  </si>
  <si>
    <t>ST. JOSEPH</t>
  </si>
  <si>
    <t>18141</t>
  </si>
  <si>
    <t>STARKE</t>
  </si>
  <si>
    <t>18149</t>
  </si>
  <si>
    <t>STEUBEN</t>
  </si>
  <si>
    <t>18151</t>
  </si>
  <si>
    <t>SULLIVAN</t>
  </si>
  <si>
    <t>18153</t>
  </si>
  <si>
    <t>SWITZERLAND</t>
  </si>
  <si>
    <t>18155</t>
  </si>
  <si>
    <t>TIPPECANOE</t>
  </si>
  <si>
    <t>18157</t>
  </si>
  <si>
    <t>TIPTON</t>
  </si>
  <si>
    <t>18159</t>
  </si>
  <si>
    <t>18161</t>
  </si>
  <si>
    <t>VANDERBURGH</t>
  </si>
  <si>
    <t>18163</t>
  </si>
  <si>
    <t>VERMILLION</t>
  </si>
  <si>
    <t>18165</t>
  </si>
  <si>
    <t>VIGO</t>
  </si>
  <si>
    <t>18167</t>
  </si>
  <si>
    <t>18169</t>
  </si>
  <si>
    <t>18171</t>
  </si>
  <si>
    <t>WARRICK</t>
  </si>
  <si>
    <t>18173</t>
  </si>
  <si>
    <t>18175</t>
  </si>
  <si>
    <t>18177</t>
  </si>
  <si>
    <t>WELLS</t>
  </si>
  <si>
    <t>18179</t>
  </si>
  <si>
    <t>18181</t>
  </si>
  <si>
    <t>WHITLEY</t>
  </si>
  <si>
    <t>18183</t>
  </si>
  <si>
    <t>20001</t>
  </si>
  <si>
    <t>ANDERSON</t>
  </si>
  <si>
    <t>20003</t>
  </si>
  <si>
    <t>ATCHISON</t>
  </si>
  <si>
    <t>20005</t>
  </si>
  <si>
    <t>BARBER</t>
  </si>
  <si>
    <t>20007</t>
  </si>
  <si>
    <t>BARTON</t>
  </si>
  <si>
    <t>20009</t>
  </si>
  <si>
    <t>BOURBON</t>
  </si>
  <si>
    <t>20011</t>
  </si>
  <si>
    <t>20013</t>
  </si>
  <si>
    <t>20015</t>
  </si>
  <si>
    <t>CHASE</t>
  </si>
  <si>
    <t>20017</t>
  </si>
  <si>
    <t>CHAUTAUQUA</t>
  </si>
  <si>
    <t>20019</t>
  </si>
  <si>
    <t>20021</t>
  </si>
  <si>
    <t>20023</t>
  </si>
  <si>
    <t>20025</t>
  </si>
  <si>
    <t>20027</t>
  </si>
  <si>
    <t>CLOUD</t>
  </si>
  <si>
    <t>20029</t>
  </si>
  <si>
    <t>COFFEY</t>
  </si>
  <si>
    <t>20031</t>
  </si>
  <si>
    <t>COMANCHE</t>
  </si>
  <si>
    <t>20033</t>
  </si>
  <si>
    <t>COWLEY</t>
  </si>
  <si>
    <t>20035</t>
  </si>
  <si>
    <t>20037</t>
  </si>
  <si>
    <t>20039</t>
  </si>
  <si>
    <t>20041</t>
  </si>
  <si>
    <t>DONIPHAN</t>
  </si>
  <si>
    <t>20043</t>
  </si>
  <si>
    <t>20045</t>
  </si>
  <si>
    <t>20047</t>
  </si>
  <si>
    <t>ELK</t>
  </si>
  <si>
    <t>20049</t>
  </si>
  <si>
    <t>ELLIS</t>
  </si>
  <si>
    <t>20051</t>
  </si>
  <si>
    <t>ELLSWORTH</t>
  </si>
  <si>
    <t>20053</t>
  </si>
  <si>
    <t>FINNEY</t>
  </si>
  <si>
    <t>20055</t>
  </si>
  <si>
    <t>20057</t>
  </si>
  <si>
    <t>20059</t>
  </si>
  <si>
    <t>GEARY</t>
  </si>
  <si>
    <t>20061</t>
  </si>
  <si>
    <t>GOVE</t>
  </si>
  <si>
    <t>20063</t>
  </si>
  <si>
    <t>20065</t>
  </si>
  <si>
    <t>20067</t>
  </si>
  <si>
    <t>GRAY</t>
  </si>
  <si>
    <t>20069</t>
  </si>
  <si>
    <t>GREELEY</t>
  </si>
  <si>
    <t>20071</t>
  </si>
  <si>
    <t>GREENWOOD</t>
  </si>
  <si>
    <t>20073</t>
  </si>
  <si>
    <t>20075</t>
  </si>
  <si>
    <t>HARPER</t>
  </si>
  <si>
    <t>20077</t>
  </si>
  <si>
    <t>HARVEY</t>
  </si>
  <si>
    <t>20079</t>
  </si>
  <si>
    <t>HASKELL</t>
  </si>
  <si>
    <t>20081</t>
  </si>
  <si>
    <t>HODGEMAN</t>
  </si>
  <si>
    <t>20083</t>
  </si>
  <si>
    <t>20085</t>
  </si>
  <si>
    <t>20087</t>
  </si>
  <si>
    <t>JEWELL</t>
  </si>
  <si>
    <t>20089</t>
  </si>
  <si>
    <t>20091</t>
  </si>
  <si>
    <t>KEARNY</t>
  </si>
  <si>
    <t>20093</t>
  </si>
  <si>
    <t>KINGMAN</t>
  </si>
  <si>
    <t>20095</t>
  </si>
  <si>
    <t>20097</t>
  </si>
  <si>
    <t>LABETTE</t>
  </si>
  <si>
    <t>20099</t>
  </si>
  <si>
    <t>LANE</t>
  </si>
  <si>
    <t>20101</t>
  </si>
  <si>
    <t>LEAVENWORTH</t>
  </si>
  <si>
    <t>20103</t>
  </si>
  <si>
    <t>20105</t>
  </si>
  <si>
    <t>20107</t>
  </si>
  <si>
    <t>20109</t>
  </si>
  <si>
    <t>20111</t>
  </si>
  <si>
    <t>20115</t>
  </si>
  <si>
    <t>20117</t>
  </si>
  <si>
    <t>MCPHERSON</t>
  </si>
  <si>
    <t>20113</t>
  </si>
  <si>
    <t>MEADE</t>
  </si>
  <si>
    <t>20119</t>
  </si>
  <si>
    <t>20121</t>
  </si>
  <si>
    <t>20123</t>
  </si>
  <si>
    <t>20125</t>
  </si>
  <si>
    <t>MORRIS</t>
  </si>
  <si>
    <t>20127</t>
  </si>
  <si>
    <t>MORTON</t>
  </si>
  <si>
    <t>20129</t>
  </si>
  <si>
    <t>NEMAHA</t>
  </si>
  <si>
    <t>20131</t>
  </si>
  <si>
    <t>NEOSHO</t>
  </si>
  <si>
    <t>20133</t>
  </si>
  <si>
    <t>NESS</t>
  </si>
  <si>
    <t>20135</t>
  </si>
  <si>
    <t>NORTON</t>
  </si>
  <si>
    <t>20137</t>
  </si>
  <si>
    <t>OSAGE</t>
  </si>
  <si>
    <t>20139</t>
  </si>
  <si>
    <t>OSBORNE</t>
  </si>
  <si>
    <t>20141</t>
  </si>
  <si>
    <t>OTTAWA</t>
  </si>
  <si>
    <t>20143</t>
  </si>
  <si>
    <t>PAWNEE</t>
  </si>
  <si>
    <t>20145</t>
  </si>
  <si>
    <t>20147</t>
  </si>
  <si>
    <t>POTTAWATOMIE</t>
  </si>
  <si>
    <t>20149</t>
  </si>
  <si>
    <t>PRATT</t>
  </si>
  <si>
    <t>20151</t>
  </si>
  <si>
    <t>RAWLINS</t>
  </si>
  <si>
    <t>20153</t>
  </si>
  <si>
    <t>RENO</t>
  </si>
  <si>
    <t>20155</t>
  </si>
  <si>
    <t>REPUBLIC</t>
  </si>
  <si>
    <t>20157</t>
  </si>
  <si>
    <t>RICE</t>
  </si>
  <si>
    <t>20159</t>
  </si>
  <si>
    <t>RILEY</t>
  </si>
  <si>
    <t>20161</t>
  </si>
  <si>
    <t>ROOKS</t>
  </si>
  <si>
    <t>20163</t>
  </si>
  <si>
    <t>20165</t>
  </si>
  <si>
    <t>20167</t>
  </si>
  <si>
    <t>20169</t>
  </si>
  <si>
    <t>20171</t>
  </si>
  <si>
    <t>20173</t>
  </si>
  <si>
    <t>SEWARD</t>
  </si>
  <si>
    <t>20175</t>
  </si>
  <si>
    <t>SHAWNEE</t>
  </si>
  <si>
    <t>20177</t>
  </si>
  <si>
    <t>SHERIDAN</t>
  </si>
  <si>
    <t>20179</t>
  </si>
  <si>
    <t>SHERMAN</t>
  </si>
  <si>
    <t>20181</t>
  </si>
  <si>
    <t>SMITH</t>
  </si>
  <si>
    <t>20183</t>
  </si>
  <si>
    <t>STAFFORD</t>
  </si>
  <si>
    <t>20185</t>
  </si>
  <si>
    <t>STANTON</t>
  </si>
  <si>
    <t>20187</t>
  </si>
  <si>
    <t>STEVENS</t>
  </si>
  <si>
    <t>20189</t>
  </si>
  <si>
    <t>SUMNER</t>
  </si>
  <si>
    <t>20191</t>
  </si>
  <si>
    <t>20193</t>
  </si>
  <si>
    <t>TREGO</t>
  </si>
  <si>
    <t>20195</t>
  </si>
  <si>
    <t>WABAUNSEE</t>
  </si>
  <si>
    <t>20197</t>
  </si>
  <si>
    <t>WALLACE</t>
  </si>
  <si>
    <t>20199</t>
  </si>
  <si>
    <t>20201</t>
  </si>
  <si>
    <t>WICHITA</t>
  </si>
  <si>
    <t>20203</t>
  </si>
  <si>
    <t>WILSON</t>
  </si>
  <si>
    <t>20205</t>
  </si>
  <si>
    <t>WOODSON</t>
  </si>
  <si>
    <t>20207</t>
  </si>
  <si>
    <t>WYANDOTTE</t>
  </si>
  <si>
    <t>20209</t>
  </si>
  <si>
    <t>21001</t>
  </si>
  <si>
    <t>21003</t>
  </si>
  <si>
    <t>21005</t>
  </si>
  <si>
    <t>BALLARD</t>
  </si>
  <si>
    <t>21007</t>
  </si>
  <si>
    <t>BARREN</t>
  </si>
  <si>
    <t>21009</t>
  </si>
  <si>
    <t>BATH</t>
  </si>
  <si>
    <t>21011</t>
  </si>
  <si>
    <t>BELL</t>
  </si>
  <si>
    <t>21013</t>
  </si>
  <si>
    <t>21015</t>
  </si>
  <si>
    <t>21017</t>
  </si>
  <si>
    <t>BOYD</t>
  </si>
  <si>
    <t>21019</t>
  </si>
  <si>
    <t>BOYLE</t>
  </si>
  <si>
    <t>21021</t>
  </si>
  <si>
    <t>BRACKEN</t>
  </si>
  <si>
    <t>21023</t>
  </si>
  <si>
    <t>BREATHITT</t>
  </si>
  <si>
    <t>21025</t>
  </si>
  <si>
    <t>BRECKINRIDGE</t>
  </si>
  <si>
    <t>21027</t>
  </si>
  <si>
    <t>BULLITT</t>
  </si>
  <si>
    <t>21029</t>
  </si>
  <si>
    <t>21031</t>
  </si>
  <si>
    <t>CALDWELL</t>
  </si>
  <si>
    <t>21033</t>
  </si>
  <si>
    <t>CALLOWAY</t>
  </si>
  <si>
    <t>21035</t>
  </si>
  <si>
    <t>CAMPBELL</t>
  </si>
  <si>
    <t>21037</t>
  </si>
  <si>
    <t>CARLISLE</t>
  </si>
  <si>
    <t>21039</t>
  </si>
  <si>
    <t>21041</t>
  </si>
  <si>
    <t>CARTER</t>
  </si>
  <si>
    <t>21043</t>
  </si>
  <si>
    <t>CASEY</t>
  </si>
  <si>
    <t>21045</t>
  </si>
  <si>
    <t>21047</t>
  </si>
  <si>
    <t>21049</t>
  </si>
  <si>
    <t>21051</t>
  </si>
  <si>
    <t>21053</t>
  </si>
  <si>
    <t>21055</t>
  </si>
  <si>
    <t>21057</t>
  </si>
  <si>
    <t>21059</t>
  </si>
  <si>
    <t>EDMONSON</t>
  </si>
  <si>
    <t>21061</t>
  </si>
  <si>
    <t>ELLIOTT</t>
  </si>
  <si>
    <t>21063</t>
  </si>
  <si>
    <t>ESTILL</t>
  </si>
  <si>
    <t>21065</t>
  </si>
  <si>
    <t>21067</t>
  </si>
  <si>
    <t>FLEMING</t>
  </si>
  <si>
    <t>21069</t>
  </si>
  <si>
    <t>21071</t>
  </si>
  <si>
    <t>21073</t>
  </si>
  <si>
    <t>21075</t>
  </si>
  <si>
    <t>21077</t>
  </si>
  <si>
    <t>GARRARD</t>
  </si>
  <si>
    <t>21079</t>
  </si>
  <si>
    <t>21081</t>
  </si>
  <si>
    <t>GRAVES</t>
  </si>
  <si>
    <t>21083</t>
  </si>
  <si>
    <t>GRAYSON</t>
  </si>
  <si>
    <t>21085</t>
  </si>
  <si>
    <t>GREEN</t>
  </si>
  <si>
    <t>21087</t>
  </si>
  <si>
    <t>GREENUP</t>
  </si>
  <si>
    <t>21089</t>
  </si>
  <si>
    <t>21091</t>
  </si>
  <si>
    <t>21093</t>
  </si>
  <si>
    <t>HARLAN</t>
  </si>
  <si>
    <t>21095</t>
  </si>
  <si>
    <t>21097</t>
  </si>
  <si>
    <t>21099</t>
  </si>
  <si>
    <t>21101</t>
  </si>
  <si>
    <t>21103</t>
  </si>
  <si>
    <t>HICKMAN</t>
  </si>
  <si>
    <t>21105</t>
  </si>
  <si>
    <t>HOPKINS</t>
  </si>
  <si>
    <t>21107</t>
  </si>
  <si>
    <t>21109</t>
  </si>
  <si>
    <t>21111</t>
  </si>
  <si>
    <t>JESSAMINE</t>
  </si>
  <si>
    <t>21113</t>
  </si>
  <si>
    <t>21115</t>
  </si>
  <si>
    <t>KENTON</t>
  </si>
  <si>
    <t>21117</t>
  </si>
  <si>
    <t>KNOTT</t>
  </si>
  <si>
    <t>21119</t>
  </si>
  <si>
    <t>21121</t>
  </si>
  <si>
    <t>LARUE</t>
  </si>
  <si>
    <t>21123</t>
  </si>
  <si>
    <t>LAUREL</t>
  </si>
  <si>
    <t>21125</t>
  </si>
  <si>
    <t>21127</t>
  </si>
  <si>
    <t>21129</t>
  </si>
  <si>
    <t>LESLIE</t>
  </si>
  <si>
    <t>21131</t>
  </si>
  <si>
    <t>LETCHER</t>
  </si>
  <si>
    <t>21133</t>
  </si>
  <si>
    <t>21135</t>
  </si>
  <si>
    <t>21137</t>
  </si>
  <si>
    <t>21139</t>
  </si>
  <si>
    <t>21141</t>
  </si>
  <si>
    <t>21143</t>
  </si>
  <si>
    <t>21151</t>
  </si>
  <si>
    <t>MAGOFFIN</t>
  </si>
  <si>
    <t>21153</t>
  </si>
  <si>
    <t>21155</t>
  </si>
  <si>
    <t>21157</t>
  </si>
  <si>
    <t>21159</t>
  </si>
  <si>
    <t>21161</t>
  </si>
  <si>
    <t>MCCRACKEN</t>
  </si>
  <si>
    <t>21145</t>
  </si>
  <si>
    <t>MCCREARY</t>
  </si>
  <si>
    <t>21147</t>
  </si>
  <si>
    <t>21149</t>
  </si>
  <si>
    <t>21163</t>
  </si>
  <si>
    <t>MENIFEE</t>
  </si>
  <si>
    <t>21165</t>
  </si>
  <si>
    <t>21167</t>
  </si>
  <si>
    <t>METCALFE</t>
  </si>
  <si>
    <t>21169</t>
  </si>
  <si>
    <t>21171</t>
  </si>
  <si>
    <t>21173</t>
  </si>
  <si>
    <t>21175</t>
  </si>
  <si>
    <t>MUHLENBERG</t>
  </si>
  <si>
    <t>21177</t>
  </si>
  <si>
    <t>NELSON</t>
  </si>
  <si>
    <t>21179</t>
  </si>
  <si>
    <t>NICHOLAS</t>
  </si>
  <si>
    <t>21181</t>
  </si>
  <si>
    <t>21183</t>
  </si>
  <si>
    <t>OLDHAM</t>
  </si>
  <si>
    <t>21185</t>
  </si>
  <si>
    <t>21187</t>
  </si>
  <si>
    <t>OWSLEY</t>
  </si>
  <si>
    <t>21189</t>
  </si>
  <si>
    <t>PENDLETON</t>
  </si>
  <si>
    <t>21191</t>
  </si>
  <si>
    <t>21193</t>
  </si>
  <si>
    <t>21195</t>
  </si>
  <si>
    <t>POWELL</t>
  </si>
  <si>
    <t>21197</t>
  </si>
  <si>
    <t>21199</t>
  </si>
  <si>
    <t>ROBERTSON</t>
  </si>
  <si>
    <t>21201</t>
  </si>
  <si>
    <t>ROCKCASTLE</t>
  </si>
  <si>
    <t>21203</t>
  </si>
  <si>
    <t>ROWAN</t>
  </si>
  <si>
    <t>21205</t>
  </si>
  <si>
    <t>21207</t>
  </si>
  <si>
    <t>21209</t>
  </si>
  <si>
    <t>21211</t>
  </si>
  <si>
    <t>SIMPSON</t>
  </si>
  <si>
    <t>21213</t>
  </si>
  <si>
    <t>21215</t>
  </si>
  <si>
    <t>21217</t>
  </si>
  <si>
    <t>TODD</t>
  </si>
  <si>
    <t>21219</t>
  </si>
  <si>
    <t>TRIGG</t>
  </si>
  <si>
    <t>21221</t>
  </si>
  <si>
    <t>TRIMBLE</t>
  </si>
  <si>
    <t>21223</t>
  </si>
  <si>
    <t>21225</t>
  </si>
  <si>
    <t>21227</t>
  </si>
  <si>
    <t>21229</t>
  </si>
  <si>
    <t>21231</t>
  </si>
  <si>
    <t>21233</t>
  </si>
  <si>
    <t>21235</t>
  </si>
  <si>
    <t>WOLFE</t>
  </si>
  <si>
    <t>21237</t>
  </si>
  <si>
    <t>21239</t>
  </si>
  <si>
    <t>ACADIA</t>
  </si>
  <si>
    <t>22001</t>
  </si>
  <si>
    <t>22003</t>
  </si>
  <si>
    <t>ASCENSION</t>
  </si>
  <si>
    <t>22005</t>
  </si>
  <si>
    <t>ASSUMPTION</t>
  </si>
  <si>
    <t>22007</t>
  </si>
  <si>
    <t>AVOYELLES</t>
  </si>
  <si>
    <t>22009</t>
  </si>
  <si>
    <t>BEAUREGARD</t>
  </si>
  <si>
    <t>22011</t>
  </si>
  <si>
    <t>BIENVILLE</t>
  </si>
  <si>
    <t>22013</t>
  </si>
  <si>
    <t>BOSSIER</t>
  </si>
  <si>
    <t>22015</t>
  </si>
  <si>
    <t>CADDO</t>
  </si>
  <si>
    <t>22017</t>
  </si>
  <si>
    <t>CALCASIEU</t>
  </si>
  <si>
    <t>22019</t>
  </si>
  <si>
    <t>22021</t>
  </si>
  <si>
    <t>CAMERON</t>
  </si>
  <si>
    <t>22023</t>
  </si>
  <si>
    <t>CATAHOULA</t>
  </si>
  <si>
    <t>22025</t>
  </si>
  <si>
    <t>CLAIBORNE</t>
  </si>
  <si>
    <t>22027</t>
  </si>
  <si>
    <t>CONCORDIA</t>
  </si>
  <si>
    <t>22029</t>
  </si>
  <si>
    <t>22031</t>
  </si>
  <si>
    <t>EAST BATON ROUGE</t>
  </si>
  <si>
    <t>22033</t>
  </si>
  <si>
    <t>EAST CARROLL</t>
  </si>
  <si>
    <t>22035</t>
  </si>
  <si>
    <t>EAST FELICIANA</t>
  </si>
  <si>
    <t>22037</t>
  </si>
  <si>
    <t>EVANGELINE</t>
  </si>
  <si>
    <t>22039</t>
  </si>
  <si>
    <t>22041</t>
  </si>
  <si>
    <t>22043</t>
  </si>
  <si>
    <t>IBERIA</t>
  </si>
  <si>
    <t>22045</t>
  </si>
  <si>
    <t>IBERVILLE</t>
  </si>
  <si>
    <t>22047</t>
  </si>
  <si>
    <t>22049</t>
  </si>
  <si>
    <t>22051</t>
  </si>
  <si>
    <t>JEFFERSON DAVIS</t>
  </si>
  <si>
    <t>22053</t>
  </si>
  <si>
    <t>22059</t>
  </si>
  <si>
    <t>22055</t>
  </si>
  <si>
    <t>LAFOURCHE</t>
  </si>
  <si>
    <t>22057</t>
  </si>
  <si>
    <t>22061</t>
  </si>
  <si>
    <t>22063</t>
  </si>
  <si>
    <t>22065</t>
  </si>
  <si>
    <t>MOREHOUSE</t>
  </si>
  <si>
    <t>22067</t>
  </si>
  <si>
    <t>NATCHITOCHES</t>
  </si>
  <si>
    <t>22069</t>
  </si>
  <si>
    <t>ORLEANS</t>
  </si>
  <si>
    <t>22071</t>
  </si>
  <si>
    <t>22073</t>
  </si>
  <si>
    <t>PLAQUEMINES</t>
  </si>
  <si>
    <t>22075</t>
  </si>
  <si>
    <t>POINTE COUPEE</t>
  </si>
  <si>
    <t>22077</t>
  </si>
  <si>
    <t>RAPIDES</t>
  </si>
  <si>
    <t>22079</t>
  </si>
  <si>
    <t>RED RIVER</t>
  </si>
  <si>
    <t>22081</t>
  </si>
  <si>
    <t>22083</t>
  </si>
  <si>
    <t>SABINE</t>
  </si>
  <si>
    <t>22085</t>
  </si>
  <si>
    <t>ST. BERNARD</t>
  </si>
  <si>
    <t>22087</t>
  </si>
  <si>
    <t>ST. CHARLES</t>
  </si>
  <si>
    <t>22089</t>
  </si>
  <si>
    <t>ST. HELENA</t>
  </si>
  <si>
    <t>22091</t>
  </si>
  <si>
    <t>ST. JAMES</t>
  </si>
  <si>
    <t>22093</t>
  </si>
  <si>
    <t>ST. JOHN THE BAPTIST</t>
  </si>
  <si>
    <t>22095</t>
  </si>
  <si>
    <t>ST. LANDRY</t>
  </si>
  <si>
    <t>22097</t>
  </si>
  <si>
    <t>ST. MARTIN</t>
  </si>
  <si>
    <t>22099</t>
  </si>
  <si>
    <t>ST. MARY</t>
  </si>
  <si>
    <t>22101</t>
  </si>
  <si>
    <t>ST. TAMMANY</t>
  </si>
  <si>
    <t>22103</t>
  </si>
  <si>
    <t>TANGIPAHOA</t>
  </si>
  <si>
    <t>22105</t>
  </si>
  <si>
    <t>TENSAS</t>
  </si>
  <si>
    <t>22107</t>
  </si>
  <si>
    <t>TERREBONNE</t>
  </si>
  <si>
    <t>22109</t>
  </si>
  <si>
    <t>22111</t>
  </si>
  <si>
    <t>22113</t>
  </si>
  <si>
    <t>VERNON</t>
  </si>
  <si>
    <t>22115</t>
  </si>
  <si>
    <t>22117</t>
  </si>
  <si>
    <t>22119</t>
  </si>
  <si>
    <t>WEST BATON ROUGE</t>
  </si>
  <si>
    <t>22121</t>
  </si>
  <si>
    <t>WEST CARROLL</t>
  </si>
  <si>
    <t>22123</t>
  </si>
  <si>
    <t>WEST FELICIANA</t>
  </si>
  <si>
    <t>22125</t>
  </si>
  <si>
    <t>WINN</t>
  </si>
  <si>
    <t>22127</t>
  </si>
  <si>
    <t>BARNSTABLE</t>
  </si>
  <si>
    <t>25001</t>
  </si>
  <si>
    <t>BERKSHIRE</t>
  </si>
  <si>
    <t>25003</t>
  </si>
  <si>
    <t>BRISTOL</t>
  </si>
  <si>
    <t>25005</t>
  </si>
  <si>
    <t>DUKES</t>
  </si>
  <si>
    <t>25007</t>
  </si>
  <si>
    <t>ESSEX</t>
  </si>
  <si>
    <t>25009</t>
  </si>
  <si>
    <t>25011</t>
  </si>
  <si>
    <t>HAMPDEN</t>
  </si>
  <si>
    <t>25013</t>
  </si>
  <si>
    <t>HAMPSHIRE</t>
  </si>
  <si>
    <t>25015</t>
  </si>
  <si>
    <t>25017</t>
  </si>
  <si>
    <t>NANTUCKET</t>
  </si>
  <si>
    <t>25019</t>
  </si>
  <si>
    <t>NORFOLK</t>
  </si>
  <si>
    <t>25021</t>
  </si>
  <si>
    <t>25023</t>
  </si>
  <si>
    <t>SUFFOLK</t>
  </si>
  <si>
    <t>25025</t>
  </si>
  <si>
    <t>WORCESTER</t>
  </si>
  <si>
    <t>25027</t>
  </si>
  <si>
    <t>ALLEGANY</t>
  </si>
  <si>
    <t>24001</t>
  </si>
  <si>
    <t>ANNE ARUNDEL</t>
  </si>
  <si>
    <t>24003</t>
  </si>
  <si>
    <t>BALTIMORE</t>
  </si>
  <si>
    <t>24005</t>
  </si>
  <si>
    <t>BALTIMORE CITY</t>
  </si>
  <si>
    <t>24510</t>
  </si>
  <si>
    <t>CALVERT</t>
  </si>
  <si>
    <t>24009</t>
  </si>
  <si>
    <t>CAROLINE</t>
  </si>
  <si>
    <t>24011</t>
  </si>
  <si>
    <t>24013</t>
  </si>
  <si>
    <t>CECIL</t>
  </si>
  <si>
    <t>24015</t>
  </si>
  <si>
    <t>CHARLES</t>
  </si>
  <si>
    <t>24017</t>
  </si>
  <si>
    <t>DORCHESTER</t>
  </si>
  <si>
    <t>24019</t>
  </si>
  <si>
    <t>FREDERICK</t>
  </si>
  <si>
    <t>24021</t>
  </si>
  <si>
    <t>GARRETT</t>
  </si>
  <si>
    <t>24023</t>
  </si>
  <si>
    <t>HARFORD</t>
  </si>
  <si>
    <t>24025</t>
  </si>
  <si>
    <t>24027</t>
  </si>
  <si>
    <t>24029</t>
  </si>
  <si>
    <t>24031</t>
  </si>
  <si>
    <t>PRINCE GEORGE'S</t>
  </si>
  <si>
    <t>24033</t>
  </si>
  <si>
    <t>QUEEN ANNE'S</t>
  </si>
  <si>
    <t>24035</t>
  </si>
  <si>
    <t>SOMERSET</t>
  </si>
  <si>
    <t>24039</t>
  </si>
  <si>
    <t>ST. MARY'S</t>
  </si>
  <si>
    <t>24037</t>
  </si>
  <si>
    <t>24041</t>
  </si>
  <si>
    <t>24043</t>
  </si>
  <si>
    <t>WICOMICO</t>
  </si>
  <si>
    <t>24045</t>
  </si>
  <si>
    <t>24047</t>
  </si>
  <si>
    <t>ANDROSCOGGIN</t>
  </si>
  <si>
    <t>23001</t>
  </si>
  <si>
    <t>AROOSTOOK</t>
  </si>
  <si>
    <t>23003</t>
  </si>
  <si>
    <t>23005</t>
  </si>
  <si>
    <t>23007</t>
  </si>
  <si>
    <t>23009</t>
  </si>
  <si>
    <t>KENNEBEC</t>
  </si>
  <si>
    <t>23011</t>
  </si>
  <si>
    <t>23013</t>
  </si>
  <si>
    <t>23015</t>
  </si>
  <si>
    <t>OXFORD</t>
  </si>
  <si>
    <t>23017</t>
  </si>
  <si>
    <t>PENOBSCOT</t>
  </si>
  <si>
    <t>23019</t>
  </si>
  <si>
    <t>PISCATAQUIS</t>
  </si>
  <si>
    <t>23021</t>
  </si>
  <si>
    <t>SAGADAHOC</t>
  </si>
  <si>
    <t>23023</t>
  </si>
  <si>
    <t>23025</t>
  </si>
  <si>
    <t>WALDO</t>
  </si>
  <si>
    <t>23027</t>
  </si>
  <si>
    <t>23029</t>
  </si>
  <si>
    <t>YORK</t>
  </si>
  <si>
    <t>23031</t>
  </si>
  <si>
    <t>ALCONA</t>
  </si>
  <si>
    <t>26001</t>
  </si>
  <si>
    <t>ALGER</t>
  </si>
  <si>
    <t>26003</t>
  </si>
  <si>
    <t>ALLEGAN</t>
  </si>
  <si>
    <t>26005</t>
  </si>
  <si>
    <t>ALPENA</t>
  </si>
  <si>
    <t>26007</t>
  </si>
  <si>
    <t>ANTRIM</t>
  </si>
  <si>
    <t>26009</t>
  </si>
  <si>
    <t>ARENAC</t>
  </si>
  <si>
    <t>26011</t>
  </si>
  <si>
    <t>BARAGA</t>
  </si>
  <si>
    <t>26013</t>
  </si>
  <si>
    <t>BARRY</t>
  </si>
  <si>
    <t>26015</t>
  </si>
  <si>
    <t>26017</t>
  </si>
  <si>
    <t>BENZIE</t>
  </si>
  <si>
    <t>26019</t>
  </si>
  <si>
    <t>26021</t>
  </si>
  <si>
    <t>BRANCH</t>
  </si>
  <si>
    <t>26023</t>
  </si>
  <si>
    <t>26025</t>
  </si>
  <si>
    <t>26027</t>
  </si>
  <si>
    <t>CHARLEVOIX</t>
  </si>
  <si>
    <t>26029</t>
  </si>
  <si>
    <t>CHEBOYGAN</t>
  </si>
  <si>
    <t>26031</t>
  </si>
  <si>
    <t>CHIPPEWA</t>
  </si>
  <si>
    <t>26033</t>
  </si>
  <si>
    <t>CLARE</t>
  </si>
  <si>
    <t>26035</t>
  </si>
  <si>
    <t>26037</t>
  </si>
  <si>
    <t>26039</t>
  </si>
  <si>
    <t>26041</t>
  </si>
  <si>
    <t>26043</t>
  </si>
  <si>
    <t>EATON</t>
  </si>
  <si>
    <t>26045</t>
  </si>
  <si>
    <t>26047</t>
  </si>
  <si>
    <t>GENESEE</t>
  </si>
  <si>
    <t>26049</t>
  </si>
  <si>
    <t>GLADWIN</t>
  </si>
  <si>
    <t>26051</t>
  </si>
  <si>
    <t>GOGEBIC</t>
  </si>
  <si>
    <t>26053</t>
  </si>
  <si>
    <t>GRAND TRAVERSE</t>
  </si>
  <si>
    <t>26055</t>
  </si>
  <si>
    <t>GRATIOT</t>
  </si>
  <si>
    <t>26057</t>
  </si>
  <si>
    <t>HILLSDALE</t>
  </si>
  <si>
    <t>26059</t>
  </si>
  <si>
    <t>HOUGHTON</t>
  </si>
  <si>
    <t>26061</t>
  </si>
  <si>
    <t>HURON</t>
  </si>
  <si>
    <t>26063</t>
  </si>
  <si>
    <t>INGHAM</t>
  </si>
  <si>
    <t>26065</t>
  </si>
  <si>
    <t>IONIA</t>
  </si>
  <si>
    <t>26067</t>
  </si>
  <si>
    <t>IOSCO</t>
  </si>
  <si>
    <t>26069</t>
  </si>
  <si>
    <t>IRON</t>
  </si>
  <si>
    <t>26071</t>
  </si>
  <si>
    <t>ISABELLA</t>
  </si>
  <si>
    <t>26073</t>
  </si>
  <si>
    <t>26075</t>
  </si>
  <si>
    <t>KALAMAZOO</t>
  </si>
  <si>
    <t>26077</t>
  </si>
  <si>
    <t>KALKASKA</t>
  </si>
  <si>
    <t>26079</t>
  </si>
  <si>
    <t>26081</t>
  </si>
  <si>
    <t>KEWEENAW</t>
  </si>
  <si>
    <t>26083</t>
  </si>
  <si>
    <t>26085</t>
  </si>
  <si>
    <t>LAPEER</t>
  </si>
  <si>
    <t>26087</t>
  </si>
  <si>
    <t>LEELANAU</t>
  </si>
  <si>
    <t>26089</t>
  </si>
  <si>
    <t>LENAWEE</t>
  </si>
  <si>
    <t>26091</t>
  </si>
  <si>
    <t>26093</t>
  </si>
  <si>
    <t>LUCE</t>
  </si>
  <si>
    <t>26095</t>
  </si>
  <si>
    <t>MACKINAC</t>
  </si>
  <si>
    <t>26097</t>
  </si>
  <si>
    <t>MACOMB</t>
  </si>
  <si>
    <t>26099</t>
  </si>
  <si>
    <t>MANISTEE</t>
  </si>
  <si>
    <t>26101</t>
  </si>
  <si>
    <t>MARQUETTE</t>
  </si>
  <si>
    <t>26103</t>
  </si>
  <si>
    <t>26105</t>
  </si>
  <si>
    <t>MECOSTA</t>
  </si>
  <si>
    <t>26107</t>
  </si>
  <si>
    <t>MENOMINEE</t>
  </si>
  <si>
    <t>26109</t>
  </si>
  <si>
    <t>MIDLAND</t>
  </si>
  <si>
    <t>26111</t>
  </si>
  <si>
    <t>MISSAUKEE</t>
  </si>
  <si>
    <t>26113</t>
  </si>
  <si>
    <t>26115</t>
  </si>
  <si>
    <t>MONTCALM</t>
  </si>
  <si>
    <t>26117</t>
  </si>
  <si>
    <t>MONTMORENCY</t>
  </si>
  <si>
    <t>26119</t>
  </si>
  <si>
    <t>MUSKEGON</t>
  </si>
  <si>
    <t>26121</t>
  </si>
  <si>
    <t>NEWAYGO</t>
  </si>
  <si>
    <t>26123</t>
  </si>
  <si>
    <t>OAKLAND</t>
  </si>
  <si>
    <t>26125</t>
  </si>
  <si>
    <t>OCEANA</t>
  </si>
  <si>
    <t>26127</t>
  </si>
  <si>
    <t>OGEMAW</t>
  </si>
  <si>
    <t>26129</t>
  </si>
  <si>
    <t>ONTONAGON</t>
  </si>
  <si>
    <t>26131</t>
  </si>
  <si>
    <t>26133</t>
  </si>
  <si>
    <t>OSCODA</t>
  </si>
  <si>
    <t>26135</t>
  </si>
  <si>
    <t>OTSEGO</t>
  </si>
  <si>
    <t>26137</t>
  </si>
  <si>
    <t>26139</t>
  </si>
  <si>
    <t>PRESQUE ISLE</t>
  </si>
  <si>
    <t>26141</t>
  </si>
  <si>
    <t>ROSCOMMON</t>
  </si>
  <si>
    <t>26143</t>
  </si>
  <si>
    <t>SAGINAW</t>
  </si>
  <si>
    <t>26145</t>
  </si>
  <si>
    <t>SANILAC</t>
  </si>
  <si>
    <t>26151</t>
  </si>
  <si>
    <t>SCHOOLCRAFT</t>
  </si>
  <si>
    <t>26153</t>
  </si>
  <si>
    <t>SHIAWASSEE</t>
  </si>
  <si>
    <t>26155</t>
  </si>
  <si>
    <t>26147</t>
  </si>
  <si>
    <t>26149</t>
  </si>
  <si>
    <t>TUSCOLA</t>
  </si>
  <si>
    <t>26157</t>
  </si>
  <si>
    <t>26159</t>
  </si>
  <si>
    <t>WASHTENAW</t>
  </si>
  <si>
    <t>26161</t>
  </si>
  <si>
    <t>26163</t>
  </si>
  <si>
    <t>WEXFORD</t>
  </si>
  <si>
    <t>26165</t>
  </si>
  <si>
    <t>AITKIN</t>
  </si>
  <si>
    <t>27001</t>
  </si>
  <si>
    <t>ANOKA</t>
  </si>
  <si>
    <t>27003</t>
  </si>
  <si>
    <t>BECKER</t>
  </si>
  <si>
    <t>27005</t>
  </si>
  <si>
    <t>BELTRAMI</t>
  </si>
  <si>
    <t>27007</t>
  </si>
  <si>
    <t>27009</t>
  </si>
  <si>
    <t>BIG STONE</t>
  </si>
  <si>
    <t>27011</t>
  </si>
  <si>
    <t>BLUE EARTH</t>
  </si>
  <si>
    <t>27013</t>
  </si>
  <si>
    <t>27015</t>
  </si>
  <si>
    <t>CARLTON</t>
  </si>
  <si>
    <t>27017</t>
  </si>
  <si>
    <t>CARVER</t>
  </si>
  <si>
    <t>27019</t>
  </si>
  <si>
    <t>27021</t>
  </si>
  <si>
    <t>27023</t>
  </si>
  <si>
    <t>CHISAGO</t>
  </si>
  <si>
    <t>27025</t>
  </si>
  <si>
    <t>27027</t>
  </si>
  <si>
    <t>27029</t>
  </si>
  <si>
    <t>27031</t>
  </si>
  <si>
    <t>COTTONWOOD</t>
  </si>
  <si>
    <t>27033</t>
  </si>
  <si>
    <t>CROW WING</t>
  </si>
  <si>
    <t>27035</t>
  </si>
  <si>
    <t>DAKOTA</t>
  </si>
  <si>
    <t>27037</t>
  </si>
  <si>
    <t>27039</t>
  </si>
  <si>
    <t>27041</t>
  </si>
  <si>
    <t>FARIBAULT</t>
  </si>
  <si>
    <t>27043</t>
  </si>
  <si>
    <t>FILLMORE</t>
  </si>
  <si>
    <t>27045</t>
  </si>
  <si>
    <t>FREEBORN</t>
  </si>
  <si>
    <t>27047</t>
  </si>
  <si>
    <t>GOODHUE</t>
  </si>
  <si>
    <t>27049</t>
  </si>
  <si>
    <t>27051</t>
  </si>
  <si>
    <t>HENNEPIN</t>
  </si>
  <si>
    <t>27053</t>
  </si>
  <si>
    <t>27055</t>
  </si>
  <si>
    <t>HUBBARD</t>
  </si>
  <si>
    <t>27057</t>
  </si>
  <si>
    <t>ISANTI</t>
  </si>
  <si>
    <t>27059</t>
  </si>
  <si>
    <t>ITASCA</t>
  </si>
  <si>
    <t>27061</t>
  </si>
  <si>
    <t>27063</t>
  </si>
  <si>
    <t>KANABEC</t>
  </si>
  <si>
    <t>27065</t>
  </si>
  <si>
    <t>KANDIYOHI</t>
  </si>
  <si>
    <t>27067</t>
  </si>
  <si>
    <t>KITTSON</t>
  </si>
  <si>
    <t>27069</t>
  </si>
  <si>
    <t>KOOCHICHING</t>
  </si>
  <si>
    <t>27071</t>
  </si>
  <si>
    <t>LAC QUI PARLE</t>
  </si>
  <si>
    <t>27073</t>
  </si>
  <si>
    <t>27075</t>
  </si>
  <si>
    <t>LAKE OF THE WOODS</t>
  </si>
  <si>
    <t>27077</t>
  </si>
  <si>
    <t>LE SUEUR</t>
  </si>
  <si>
    <t>27079</t>
  </si>
  <si>
    <t>27081</t>
  </si>
  <si>
    <t>27083</t>
  </si>
  <si>
    <t>MAHNOMEN</t>
  </si>
  <si>
    <t>27087</t>
  </si>
  <si>
    <t>27089</t>
  </si>
  <si>
    <t>27091</t>
  </si>
  <si>
    <t>MCLEOD</t>
  </si>
  <si>
    <t>27085</t>
  </si>
  <si>
    <t>MEEKER</t>
  </si>
  <si>
    <t>27093</t>
  </si>
  <si>
    <t>MILLE LACS</t>
  </si>
  <si>
    <t>27095</t>
  </si>
  <si>
    <t>MORRISON</t>
  </si>
  <si>
    <t>27097</t>
  </si>
  <si>
    <t>MOWER</t>
  </si>
  <si>
    <t>27099</t>
  </si>
  <si>
    <t>27101</t>
  </si>
  <si>
    <t>NICOLLET</t>
  </si>
  <si>
    <t>27103</t>
  </si>
  <si>
    <t>NOBLES</t>
  </si>
  <si>
    <t>27105</t>
  </si>
  <si>
    <t>NORMAN</t>
  </si>
  <si>
    <t>27107</t>
  </si>
  <si>
    <t>OLMSTED</t>
  </si>
  <si>
    <t>27109</t>
  </si>
  <si>
    <t>OTTER TAIL</t>
  </si>
  <si>
    <t>27111</t>
  </si>
  <si>
    <t>PENNINGTON</t>
  </si>
  <si>
    <t>27113</t>
  </si>
  <si>
    <t>PINE</t>
  </si>
  <si>
    <t>27115</t>
  </si>
  <si>
    <t>PIPESTONE</t>
  </si>
  <si>
    <t>27117</t>
  </si>
  <si>
    <t>27119</t>
  </si>
  <si>
    <t>27121</t>
  </si>
  <si>
    <t>RAMSEY</t>
  </si>
  <si>
    <t>27123</t>
  </si>
  <si>
    <t>RED LAKE</t>
  </si>
  <si>
    <t>27125</t>
  </si>
  <si>
    <t>REDWOOD</t>
  </si>
  <si>
    <t>27127</t>
  </si>
  <si>
    <t>RENVILLE</t>
  </si>
  <si>
    <t>27129</t>
  </si>
  <si>
    <t>27131</t>
  </si>
  <si>
    <t>ROCK</t>
  </si>
  <si>
    <t>27133</t>
  </si>
  <si>
    <t>ROSEAU</t>
  </si>
  <si>
    <t>27135</t>
  </si>
  <si>
    <t>27139</t>
  </si>
  <si>
    <t>SHERBURNE</t>
  </si>
  <si>
    <t>27141</t>
  </si>
  <si>
    <t>SIBLEY</t>
  </si>
  <si>
    <t>27143</t>
  </si>
  <si>
    <t>ST. LOUIS</t>
  </si>
  <si>
    <t>27137</t>
  </si>
  <si>
    <t>STEARNS</t>
  </si>
  <si>
    <t>27145</t>
  </si>
  <si>
    <t>STEELE</t>
  </si>
  <si>
    <t>27147</t>
  </si>
  <si>
    <t>27149</t>
  </si>
  <si>
    <t>SWIFT</t>
  </si>
  <si>
    <t>27151</t>
  </si>
  <si>
    <t>27153</t>
  </si>
  <si>
    <t>TRAVERSE</t>
  </si>
  <si>
    <t>27155</t>
  </si>
  <si>
    <t>WABASHA</t>
  </si>
  <si>
    <t>27157</t>
  </si>
  <si>
    <t>WADENA</t>
  </si>
  <si>
    <t>27159</t>
  </si>
  <si>
    <t>WASECA</t>
  </si>
  <si>
    <t>27161</t>
  </si>
  <si>
    <t>27163</t>
  </si>
  <si>
    <t>WATONWAN</t>
  </si>
  <si>
    <t>27165</t>
  </si>
  <si>
    <t>WILKIN</t>
  </si>
  <si>
    <t>27167</t>
  </si>
  <si>
    <t>WINONA</t>
  </si>
  <si>
    <t>27169</t>
  </si>
  <si>
    <t>27171</t>
  </si>
  <si>
    <t>YELLOW MEDICINE</t>
  </si>
  <si>
    <t>27173</t>
  </si>
  <si>
    <t>29001</t>
  </si>
  <si>
    <t>ANDREW</t>
  </si>
  <si>
    <t>29003</t>
  </si>
  <si>
    <t>29005</t>
  </si>
  <si>
    <t>AUDRAIN</t>
  </si>
  <si>
    <t>29007</t>
  </si>
  <si>
    <t>29009</t>
  </si>
  <si>
    <t>29011</t>
  </si>
  <si>
    <t>BATES</t>
  </si>
  <si>
    <t>29013</t>
  </si>
  <si>
    <t>29015</t>
  </si>
  <si>
    <t>BOLLINGER</t>
  </si>
  <si>
    <t>29017</t>
  </si>
  <si>
    <t>29019</t>
  </si>
  <si>
    <t>29021</t>
  </si>
  <si>
    <t>29023</t>
  </si>
  <si>
    <t>29025</t>
  </si>
  <si>
    <t>CALLAWAY</t>
  </si>
  <si>
    <t>29027</t>
  </si>
  <si>
    <t>29029</t>
  </si>
  <si>
    <t>CAPE GIRARDEAU</t>
  </si>
  <si>
    <t>29031</t>
  </si>
  <si>
    <t>29033</t>
  </si>
  <si>
    <t>29035</t>
  </si>
  <si>
    <t>29037</t>
  </si>
  <si>
    <t>29039</t>
  </si>
  <si>
    <t>CHARITON</t>
  </si>
  <si>
    <t>29041</t>
  </si>
  <si>
    <t>29043</t>
  </si>
  <si>
    <t>29045</t>
  </si>
  <si>
    <t>29047</t>
  </si>
  <si>
    <t>29049</t>
  </si>
  <si>
    <t>COLE</t>
  </si>
  <si>
    <t>29051</t>
  </si>
  <si>
    <t>COOPER</t>
  </si>
  <si>
    <t>29053</t>
  </si>
  <si>
    <t>29055</t>
  </si>
  <si>
    <t>29057</t>
  </si>
  <si>
    <t>29059</t>
  </si>
  <si>
    <t>29061</t>
  </si>
  <si>
    <t>29063</t>
  </si>
  <si>
    <t>DENT</t>
  </si>
  <si>
    <t>29065</t>
  </si>
  <si>
    <t>29067</t>
  </si>
  <si>
    <t>DUNKLIN</t>
  </si>
  <si>
    <t>29069</t>
  </si>
  <si>
    <t>29071</t>
  </si>
  <si>
    <t>GASCONADE</t>
  </si>
  <si>
    <t>29073</t>
  </si>
  <si>
    <t>GENTRY</t>
  </si>
  <si>
    <t>29075</t>
  </si>
  <si>
    <t>29077</t>
  </si>
  <si>
    <t>29079</t>
  </si>
  <si>
    <t>29081</t>
  </si>
  <si>
    <t>29083</t>
  </si>
  <si>
    <t>HICKORY</t>
  </si>
  <si>
    <t>29085</t>
  </si>
  <si>
    <t>HOLT</t>
  </si>
  <si>
    <t>29087</t>
  </si>
  <si>
    <t>29089</t>
  </si>
  <si>
    <t>HOWELL</t>
  </si>
  <si>
    <t>29091</t>
  </si>
  <si>
    <t>29093</t>
  </si>
  <si>
    <t>29095</t>
  </si>
  <si>
    <t>29097</t>
  </si>
  <si>
    <t>29099</t>
  </si>
  <si>
    <t>29101</t>
  </si>
  <si>
    <t>29103</t>
  </si>
  <si>
    <t>LACLEDE</t>
  </si>
  <si>
    <t>29105</t>
  </si>
  <si>
    <t>29107</t>
  </si>
  <si>
    <t>29109</t>
  </si>
  <si>
    <t>29111</t>
  </si>
  <si>
    <t>29113</t>
  </si>
  <si>
    <t>29115</t>
  </si>
  <si>
    <t>29117</t>
  </si>
  <si>
    <t>29121</t>
  </si>
  <si>
    <t>29123</t>
  </si>
  <si>
    <t>MARIES</t>
  </si>
  <si>
    <t>29125</t>
  </si>
  <si>
    <t>29127</t>
  </si>
  <si>
    <t>MCDONALD</t>
  </si>
  <si>
    <t>29119</t>
  </si>
  <si>
    <t>29129</t>
  </si>
  <si>
    <t>29131</t>
  </si>
  <si>
    <t>29133</t>
  </si>
  <si>
    <t>MONITEAU</t>
  </si>
  <si>
    <t>29135</t>
  </si>
  <si>
    <t>29137</t>
  </si>
  <si>
    <t>29139</t>
  </si>
  <si>
    <t>29141</t>
  </si>
  <si>
    <t>NEW MADRID</t>
  </si>
  <si>
    <t>29143</t>
  </si>
  <si>
    <t>29145</t>
  </si>
  <si>
    <t>NODAWAY</t>
  </si>
  <si>
    <t>29147</t>
  </si>
  <si>
    <t>OREGON</t>
  </si>
  <si>
    <t>29149</t>
  </si>
  <si>
    <t>29151</t>
  </si>
  <si>
    <t>OZARK</t>
  </si>
  <si>
    <t>29153</t>
  </si>
  <si>
    <t>PEMISCOT</t>
  </si>
  <si>
    <t>29155</t>
  </si>
  <si>
    <t>29157</t>
  </si>
  <si>
    <t>PETTIS</t>
  </si>
  <si>
    <t>29159</t>
  </si>
  <si>
    <t>PHELPS</t>
  </si>
  <si>
    <t>29161</t>
  </si>
  <si>
    <t>29163</t>
  </si>
  <si>
    <t>PLATTE</t>
  </si>
  <si>
    <t>29165</t>
  </si>
  <si>
    <t>29167</t>
  </si>
  <si>
    <t>29169</t>
  </si>
  <si>
    <t>29171</t>
  </si>
  <si>
    <t>RALLS</t>
  </si>
  <si>
    <t>29173</t>
  </si>
  <si>
    <t>29175</t>
  </si>
  <si>
    <t>RAY</t>
  </si>
  <si>
    <t>29177</t>
  </si>
  <si>
    <t>REYNOLDS</t>
  </si>
  <si>
    <t>29179</t>
  </si>
  <si>
    <t>29181</t>
  </si>
  <si>
    <t>29195</t>
  </si>
  <si>
    <t>29197</t>
  </si>
  <si>
    <t>SCOTLAND</t>
  </si>
  <si>
    <t>29199</t>
  </si>
  <si>
    <t>29201</t>
  </si>
  <si>
    <t>SHANNON</t>
  </si>
  <si>
    <t>29203</t>
  </si>
  <si>
    <t>29205</t>
  </si>
  <si>
    <t>29183</t>
  </si>
  <si>
    <t>29185</t>
  </si>
  <si>
    <t>ST. FRANCOIS</t>
  </si>
  <si>
    <t>29187</t>
  </si>
  <si>
    <t>29189</t>
  </si>
  <si>
    <t>ST. LOUIS CITY</t>
  </si>
  <si>
    <t>29510</t>
  </si>
  <si>
    <t>STE. GENEVIEVE</t>
  </si>
  <si>
    <t>29186</t>
  </si>
  <si>
    <t>STODDARD</t>
  </si>
  <si>
    <t>29207</t>
  </si>
  <si>
    <t>29209</t>
  </si>
  <si>
    <t>29211</t>
  </si>
  <si>
    <t>TANEY</t>
  </si>
  <si>
    <t>29213</t>
  </si>
  <si>
    <t>TEXAS</t>
  </si>
  <si>
    <t>29215</t>
  </si>
  <si>
    <t>29217</t>
  </si>
  <si>
    <t>29219</t>
  </si>
  <si>
    <t>29221</t>
  </si>
  <si>
    <t>29223</t>
  </si>
  <si>
    <t>29225</t>
  </si>
  <si>
    <t>29227</t>
  </si>
  <si>
    <t>29229</t>
  </si>
  <si>
    <t>28001</t>
  </si>
  <si>
    <t>ALCORN</t>
  </si>
  <si>
    <t>28003</t>
  </si>
  <si>
    <t>AMITE</t>
  </si>
  <si>
    <t>28005</t>
  </si>
  <si>
    <t>ATTALA</t>
  </si>
  <si>
    <t>28007</t>
  </si>
  <si>
    <t>28009</t>
  </si>
  <si>
    <t>BOLIVAR</t>
  </si>
  <si>
    <t>28011</t>
  </si>
  <si>
    <t>28013</t>
  </si>
  <si>
    <t>28015</t>
  </si>
  <si>
    <t>28017</t>
  </si>
  <si>
    <t>28019</t>
  </si>
  <si>
    <t>28021</t>
  </si>
  <si>
    <t>28023</t>
  </si>
  <si>
    <t>28025</t>
  </si>
  <si>
    <t>COAHOMA</t>
  </si>
  <si>
    <t>28027</t>
  </si>
  <si>
    <t>COPIAH</t>
  </si>
  <si>
    <t>28029</t>
  </si>
  <si>
    <t>28031</t>
  </si>
  <si>
    <t>28033</t>
  </si>
  <si>
    <t>FORREST</t>
  </si>
  <si>
    <t>28035</t>
  </si>
  <si>
    <t>28037</t>
  </si>
  <si>
    <t>GEORGE</t>
  </si>
  <si>
    <t>28039</t>
  </si>
  <si>
    <t>28041</t>
  </si>
  <si>
    <t>GRENADA</t>
  </si>
  <si>
    <t>28043</t>
  </si>
  <si>
    <t>28045</t>
  </si>
  <si>
    <t>28047</t>
  </si>
  <si>
    <t>HINDS</t>
  </si>
  <si>
    <t>28049</t>
  </si>
  <si>
    <t>28051</t>
  </si>
  <si>
    <t>HUMPHREYS</t>
  </si>
  <si>
    <t>28053</t>
  </si>
  <si>
    <t>ISSAQUENA</t>
  </si>
  <si>
    <t>28055</t>
  </si>
  <si>
    <t>ITAWAMBA</t>
  </si>
  <si>
    <t>28057</t>
  </si>
  <si>
    <t>28059</t>
  </si>
  <si>
    <t>28061</t>
  </si>
  <si>
    <t>28063</t>
  </si>
  <si>
    <t>28065</t>
  </si>
  <si>
    <t>28067</t>
  </si>
  <si>
    <t>KEMPER</t>
  </si>
  <si>
    <t>28069</t>
  </si>
  <si>
    <t>28071</t>
  </si>
  <si>
    <t>28073</t>
  </si>
  <si>
    <t>28075</t>
  </si>
  <si>
    <t>28077</t>
  </si>
  <si>
    <t>LEAKE</t>
  </si>
  <si>
    <t>28079</t>
  </si>
  <si>
    <t>28081</t>
  </si>
  <si>
    <t>LEFLORE</t>
  </si>
  <si>
    <t>28083</t>
  </si>
  <si>
    <t>28085</t>
  </si>
  <si>
    <t>28087</t>
  </si>
  <si>
    <t>28089</t>
  </si>
  <si>
    <t>28091</t>
  </si>
  <si>
    <t>28093</t>
  </si>
  <si>
    <t>28095</t>
  </si>
  <si>
    <t>28097</t>
  </si>
  <si>
    <t>NESHOBA</t>
  </si>
  <si>
    <t>28099</t>
  </si>
  <si>
    <t>28101</t>
  </si>
  <si>
    <t>NOXUBEE</t>
  </si>
  <si>
    <t>28103</t>
  </si>
  <si>
    <t>OKTIBBEHA</t>
  </si>
  <si>
    <t>28105</t>
  </si>
  <si>
    <t>PANOLA</t>
  </si>
  <si>
    <t>28107</t>
  </si>
  <si>
    <t>PEARL RIVER</t>
  </si>
  <si>
    <t>28109</t>
  </si>
  <si>
    <t>28111</t>
  </si>
  <si>
    <t>28113</t>
  </si>
  <si>
    <t>PONTOTOC</t>
  </si>
  <si>
    <t>28115</t>
  </si>
  <si>
    <t>PRENTISS</t>
  </si>
  <si>
    <t>28117</t>
  </si>
  <si>
    <t>28119</t>
  </si>
  <si>
    <t>RANKIN</t>
  </si>
  <si>
    <t>28121</t>
  </si>
  <si>
    <t>28123</t>
  </si>
  <si>
    <t>SHARKEY</t>
  </si>
  <si>
    <t>28125</t>
  </si>
  <si>
    <t>28127</t>
  </si>
  <si>
    <t>28129</t>
  </si>
  <si>
    <t>28131</t>
  </si>
  <si>
    <t>SUNFLOWER</t>
  </si>
  <si>
    <t>28133</t>
  </si>
  <si>
    <t>TALLAHATCHIE</t>
  </si>
  <si>
    <t>28135</t>
  </si>
  <si>
    <t>TATE</t>
  </si>
  <si>
    <t>28137</t>
  </si>
  <si>
    <t>TIPPAH</t>
  </si>
  <si>
    <t>28139</t>
  </si>
  <si>
    <t>TISHOMINGO</t>
  </si>
  <si>
    <t>28141</t>
  </si>
  <si>
    <t>TUNICA</t>
  </si>
  <si>
    <t>28143</t>
  </si>
  <si>
    <t>28145</t>
  </si>
  <si>
    <t>WALTHALL</t>
  </si>
  <si>
    <t>28147</t>
  </si>
  <si>
    <t>28149</t>
  </si>
  <si>
    <t>28151</t>
  </si>
  <si>
    <t>28153</t>
  </si>
  <si>
    <t>28155</t>
  </si>
  <si>
    <t>28157</t>
  </si>
  <si>
    <t>28159</t>
  </si>
  <si>
    <t>YALOBUSHA</t>
  </si>
  <si>
    <t>28161</t>
  </si>
  <si>
    <t>YAZOO</t>
  </si>
  <si>
    <t>28163</t>
  </si>
  <si>
    <t>BEAVERHEAD</t>
  </si>
  <si>
    <t>30001</t>
  </si>
  <si>
    <t>BIG HORN</t>
  </si>
  <si>
    <t>30003</t>
  </si>
  <si>
    <t>30005</t>
  </si>
  <si>
    <t>BROADWATER</t>
  </si>
  <si>
    <t>30007</t>
  </si>
  <si>
    <t>CARBON</t>
  </si>
  <si>
    <t>30009</t>
  </si>
  <si>
    <t>30011</t>
  </si>
  <si>
    <t>CASCADE</t>
  </si>
  <si>
    <t>30013</t>
  </si>
  <si>
    <t>CHOUTEAU</t>
  </si>
  <si>
    <t>30015</t>
  </si>
  <si>
    <t>30017</t>
  </si>
  <si>
    <t>DANIELS</t>
  </si>
  <si>
    <t>30019</t>
  </si>
  <si>
    <t>30021</t>
  </si>
  <si>
    <t>DEER LODGE</t>
  </si>
  <si>
    <t>30023</t>
  </si>
  <si>
    <t>FALLON</t>
  </si>
  <si>
    <t>30025</t>
  </si>
  <si>
    <t>FERGUS</t>
  </si>
  <si>
    <t>30027</t>
  </si>
  <si>
    <t>FLATHEAD</t>
  </si>
  <si>
    <t>30029</t>
  </si>
  <si>
    <t>30031</t>
  </si>
  <si>
    <t>30033</t>
  </si>
  <si>
    <t>GLACIER</t>
  </si>
  <si>
    <t>30035</t>
  </si>
  <si>
    <t>GOLDEN VALLEY</t>
  </si>
  <si>
    <t>30037</t>
  </si>
  <si>
    <t>GRANITE</t>
  </si>
  <si>
    <t>30039</t>
  </si>
  <si>
    <t>HILL</t>
  </si>
  <si>
    <t>30041</t>
  </si>
  <si>
    <t>30043</t>
  </si>
  <si>
    <t>JUDITH BASIN</t>
  </si>
  <si>
    <t>30045</t>
  </si>
  <si>
    <t>30047</t>
  </si>
  <si>
    <t>LEWIS AND CLARK</t>
  </si>
  <si>
    <t>30049</t>
  </si>
  <si>
    <t>30051</t>
  </si>
  <si>
    <t>30053</t>
  </si>
  <si>
    <t>30057</t>
  </si>
  <si>
    <t>MCCONE</t>
  </si>
  <si>
    <t>30055</t>
  </si>
  <si>
    <t>MEAGHER</t>
  </si>
  <si>
    <t>30059</t>
  </si>
  <si>
    <t>30061</t>
  </si>
  <si>
    <t>MISSOULA</t>
  </si>
  <si>
    <t>30063</t>
  </si>
  <si>
    <t>MUSSELSHELL</t>
  </si>
  <si>
    <t>30065</t>
  </si>
  <si>
    <t>30067</t>
  </si>
  <si>
    <t>PETROLEUM</t>
  </si>
  <si>
    <t>30069</t>
  </si>
  <si>
    <t>30071</t>
  </si>
  <si>
    <t>PONDERA</t>
  </si>
  <si>
    <t>30073</t>
  </si>
  <si>
    <t>POWDER RIVER</t>
  </si>
  <si>
    <t>30075</t>
  </si>
  <si>
    <t>30077</t>
  </si>
  <si>
    <t>30079</t>
  </si>
  <si>
    <t>RAVALLI</t>
  </si>
  <si>
    <t>30081</t>
  </si>
  <si>
    <t>30083</t>
  </si>
  <si>
    <t>ROOSEVELT</t>
  </si>
  <si>
    <t>30085</t>
  </si>
  <si>
    <t>ROSEBUD</t>
  </si>
  <si>
    <t>30087</t>
  </si>
  <si>
    <t>SANDERS</t>
  </si>
  <si>
    <t>30089</t>
  </si>
  <si>
    <t>30091</t>
  </si>
  <si>
    <t>SILVER BOW</t>
  </si>
  <si>
    <t>30093</t>
  </si>
  <si>
    <t>STILLWATER</t>
  </si>
  <si>
    <t>30095</t>
  </si>
  <si>
    <t>SWEET GRASS</t>
  </si>
  <si>
    <t>30097</t>
  </si>
  <si>
    <t>30099</t>
  </si>
  <si>
    <t>TOOLE</t>
  </si>
  <si>
    <t>30101</t>
  </si>
  <si>
    <t>TREASURE</t>
  </si>
  <si>
    <t>30103</t>
  </si>
  <si>
    <t>30105</t>
  </si>
  <si>
    <t>WHEATLAND</t>
  </si>
  <si>
    <t>30107</t>
  </si>
  <si>
    <t>WIBAUX</t>
  </si>
  <si>
    <t>30109</t>
  </si>
  <si>
    <t>YELLOWSTN. NAT'L PK</t>
  </si>
  <si>
    <t>30113</t>
  </si>
  <si>
    <t>YELLOWSTONE</t>
  </si>
  <si>
    <t>30111</t>
  </si>
  <si>
    <t>ALAMANCE</t>
  </si>
  <si>
    <t>37001</t>
  </si>
  <si>
    <t>37003</t>
  </si>
  <si>
    <t>ALLEGHANY</t>
  </si>
  <si>
    <t>37005</t>
  </si>
  <si>
    <t>ANSON</t>
  </si>
  <si>
    <t>37007</t>
  </si>
  <si>
    <t>ASHE</t>
  </si>
  <si>
    <t>37009</t>
  </si>
  <si>
    <t>AVERY</t>
  </si>
  <si>
    <t>37011</t>
  </si>
  <si>
    <t>BEAUFORT</t>
  </si>
  <si>
    <t>37013</t>
  </si>
  <si>
    <t>BERTIE</t>
  </si>
  <si>
    <t>37015</t>
  </si>
  <si>
    <t>BLADEN</t>
  </si>
  <si>
    <t>37017</t>
  </si>
  <si>
    <t>BRUNSWICK</t>
  </si>
  <si>
    <t>37019</t>
  </si>
  <si>
    <t>BUNCOMBE</t>
  </si>
  <si>
    <t>37021</t>
  </si>
  <si>
    <t>37023</t>
  </si>
  <si>
    <t>CABARRUS</t>
  </si>
  <si>
    <t>37025</t>
  </si>
  <si>
    <t>37027</t>
  </si>
  <si>
    <t>37029</t>
  </si>
  <si>
    <t>CARTERET</t>
  </si>
  <si>
    <t>37031</t>
  </si>
  <si>
    <t>CASWELL</t>
  </si>
  <si>
    <t>37033</t>
  </si>
  <si>
    <t>CATAWBA</t>
  </si>
  <si>
    <t>37035</t>
  </si>
  <si>
    <t>37037</t>
  </si>
  <si>
    <t>37039</t>
  </si>
  <si>
    <t>CHOWAN</t>
  </si>
  <si>
    <t>37041</t>
  </si>
  <si>
    <t>37043</t>
  </si>
  <si>
    <t>37045</t>
  </si>
  <si>
    <t>COLUMBUS</t>
  </si>
  <si>
    <t>37047</t>
  </si>
  <si>
    <t>CRAVEN</t>
  </si>
  <si>
    <t>37049</t>
  </si>
  <si>
    <t>37051</t>
  </si>
  <si>
    <t>CURRITUCK</t>
  </si>
  <si>
    <t>37053</t>
  </si>
  <si>
    <t>DARE</t>
  </si>
  <si>
    <t>37055</t>
  </si>
  <si>
    <t>DAVIDSON</t>
  </si>
  <si>
    <t>37057</t>
  </si>
  <si>
    <t>DAVIE</t>
  </si>
  <si>
    <t>37059</t>
  </si>
  <si>
    <t>DUPLIN</t>
  </si>
  <si>
    <t>37061</t>
  </si>
  <si>
    <t>DURHAM</t>
  </si>
  <si>
    <t>37063</t>
  </si>
  <si>
    <t>EDGECOMBE</t>
  </si>
  <si>
    <t>37065</t>
  </si>
  <si>
    <t>37067</t>
  </si>
  <si>
    <t>37069</t>
  </si>
  <si>
    <t>GASTON</t>
  </si>
  <si>
    <t>37071</t>
  </si>
  <si>
    <t>GATES</t>
  </si>
  <si>
    <t>37073</t>
  </si>
  <si>
    <t>37075</t>
  </si>
  <si>
    <t>GRANVILLE</t>
  </si>
  <si>
    <t>37077</t>
  </si>
  <si>
    <t>37079</t>
  </si>
  <si>
    <t>GUILFORD</t>
  </si>
  <si>
    <t>37081</t>
  </si>
  <si>
    <t>HALIFAX</t>
  </si>
  <si>
    <t>37083</t>
  </si>
  <si>
    <t>HARNETT</t>
  </si>
  <si>
    <t>37085</t>
  </si>
  <si>
    <t>HAYWOOD</t>
  </si>
  <si>
    <t>37087</t>
  </si>
  <si>
    <t>37089</t>
  </si>
  <si>
    <t>HERTFORD</t>
  </si>
  <si>
    <t>37091</t>
  </si>
  <si>
    <t>HOKE</t>
  </si>
  <si>
    <t>37093</t>
  </si>
  <si>
    <t>HYDE</t>
  </si>
  <si>
    <t>37095</t>
  </si>
  <si>
    <t>IREDELL</t>
  </si>
  <si>
    <t>37097</t>
  </si>
  <si>
    <t>37099</t>
  </si>
  <si>
    <t>JOHNSTON</t>
  </si>
  <si>
    <t>37101</t>
  </si>
  <si>
    <t>37103</t>
  </si>
  <si>
    <t>37105</t>
  </si>
  <si>
    <t>LENOIR</t>
  </si>
  <si>
    <t>37107</t>
  </si>
  <si>
    <t>37109</t>
  </si>
  <si>
    <t>37113</t>
  </si>
  <si>
    <t>37115</t>
  </si>
  <si>
    <t>37117</t>
  </si>
  <si>
    <t>MCDOWELL</t>
  </si>
  <si>
    <t>37111</t>
  </si>
  <si>
    <t>MECKLENBURG</t>
  </si>
  <si>
    <t>37119</t>
  </si>
  <si>
    <t>37121</t>
  </si>
  <si>
    <t>37123</t>
  </si>
  <si>
    <t>MOORE</t>
  </si>
  <si>
    <t>37125</t>
  </si>
  <si>
    <t>NASH</t>
  </si>
  <si>
    <t>37127</t>
  </si>
  <si>
    <t>NEW HANOVER</t>
  </si>
  <si>
    <t>37129</t>
  </si>
  <si>
    <t>NORTHAMPTON</t>
  </si>
  <si>
    <t>37131</t>
  </si>
  <si>
    <t>ONSLOW</t>
  </si>
  <si>
    <t>37133</t>
  </si>
  <si>
    <t>37135</t>
  </si>
  <si>
    <t>PAMLICO</t>
  </si>
  <si>
    <t>37137</t>
  </si>
  <si>
    <t>PASQUOTANK</t>
  </si>
  <si>
    <t>37139</t>
  </si>
  <si>
    <t>PENDER</t>
  </si>
  <si>
    <t>37141</t>
  </si>
  <si>
    <t>PERQUIMANS</t>
  </si>
  <si>
    <t>37143</t>
  </si>
  <si>
    <t>PERSON</t>
  </si>
  <si>
    <t>37145</t>
  </si>
  <si>
    <t>PITT</t>
  </si>
  <si>
    <t>37147</t>
  </si>
  <si>
    <t>37149</t>
  </si>
  <si>
    <t>37151</t>
  </si>
  <si>
    <t>37153</t>
  </si>
  <si>
    <t>ROBESON</t>
  </si>
  <si>
    <t>37155</t>
  </si>
  <si>
    <t>ROCKINGHAM</t>
  </si>
  <si>
    <t>37157</t>
  </si>
  <si>
    <t>37159</t>
  </si>
  <si>
    <t>RUTHERFORD</t>
  </si>
  <si>
    <t>37161</t>
  </si>
  <si>
    <t>SAMPSON</t>
  </si>
  <si>
    <t>37163</t>
  </si>
  <si>
    <t>37165</t>
  </si>
  <si>
    <t>STANLY</t>
  </si>
  <si>
    <t>37167</t>
  </si>
  <si>
    <t>STOKES</t>
  </si>
  <si>
    <t>37169</t>
  </si>
  <si>
    <t>SURRY</t>
  </si>
  <si>
    <t>37171</t>
  </si>
  <si>
    <t>SWAIN</t>
  </si>
  <si>
    <t>37173</t>
  </si>
  <si>
    <t>TRANSYLVANIA</t>
  </si>
  <si>
    <t>37175</t>
  </si>
  <si>
    <t>TYRRELL</t>
  </si>
  <si>
    <t>37177</t>
  </si>
  <si>
    <t>37179</t>
  </si>
  <si>
    <t>VANCE</t>
  </si>
  <si>
    <t>37181</t>
  </si>
  <si>
    <t>WAKE</t>
  </si>
  <si>
    <t>37183</t>
  </si>
  <si>
    <t>37185</t>
  </si>
  <si>
    <t>37187</t>
  </si>
  <si>
    <t>WATAUGA</t>
  </si>
  <si>
    <t>37189</t>
  </si>
  <si>
    <t>37191</t>
  </si>
  <si>
    <t>37193</t>
  </si>
  <si>
    <t>37195</t>
  </si>
  <si>
    <t>YADKIN</t>
  </si>
  <si>
    <t>37197</t>
  </si>
  <si>
    <t>YANCEY</t>
  </si>
  <si>
    <t>37199</t>
  </si>
  <si>
    <t>38001</t>
  </si>
  <si>
    <t>BARNES</t>
  </si>
  <si>
    <t>38003</t>
  </si>
  <si>
    <t>BENSON</t>
  </si>
  <si>
    <t>38005</t>
  </si>
  <si>
    <t>BILLINGS</t>
  </si>
  <si>
    <t>38007</t>
  </si>
  <si>
    <t>BOTTINEAU</t>
  </si>
  <si>
    <t>38009</t>
  </si>
  <si>
    <t>BOWMAN</t>
  </si>
  <si>
    <t>38011</t>
  </si>
  <si>
    <t>38013</t>
  </si>
  <si>
    <t>BURLEIGH</t>
  </si>
  <si>
    <t>38015</t>
  </si>
  <si>
    <t>38017</t>
  </si>
  <si>
    <t>CAVALIER</t>
  </si>
  <si>
    <t>38019</t>
  </si>
  <si>
    <t>DICKEY</t>
  </si>
  <si>
    <t>38021</t>
  </si>
  <si>
    <t>DIVIDE</t>
  </si>
  <si>
    <t>38023</t>
  </si>
  <si>
    <t>DUNN</t>
  </si>
  <si>
    <t>38025</t>
  </si>
  <si>
    <t>EDDY</t>
  </si>
  <si>
    <t>38027</t>
  </si>
  <si>
    <t>EMMONS</t>
  </si>
  <si>
    <t>38029</t>
  </si>
  <si>
    <t>FOSTER</t>
  </si>
  <si>
    <t>38031</t>
  </si>
  <si>
    <t>38033</t>
  </si>
  <si>
    <t>GRAND FORKS</t>
  </si>
  <si>
    <t>38035</t>
  </si>
  <si>
    <t>38037</t>
  </si>
  <si>
    <t>GRIGGS</t>
  </si>
  <si>
    <t>38039</t>
  </si>
  <si>
    <t>HETTINGER</t>
  </si>
  <si>
    <t>38041</t>
  </si>
  <si>
    <t>KIDDER</t>
  </si>
  <si>
    <t>38043</t>
  </si>
  <si>
    <t>LA MOURE</t>
  </si>
  <si>
    <t>38045</t>
  </si>
  <si>
    <t>38047</t>
  </si>
  <si>
    <t>38049</t>
  </si>
  <si>
    <t>38051</t>
  </si>
  <si>
    <t>MCKENZIE</t>
  </si>
  <si>
    <t>38053</t>
  </si>
  <si>
    <t>38055</t>
  </si>
  <si>
    <t>38057</t>
  </si>
  <si>
    <t>38059</t>
  </si>
  <si>
    <t>MOUNTRAIL</t>
  </si>
  <si>
    <t>38061</t>
  </si>
  <si>
    <t>38063</t>
  </si>
  <si>
    <t>OLIVER</t>
  </si>
  <si>
    <t>38065</t>
  </si>
  <si>
    <t>PEMBINA</t>
  </si>
  <si>
    <t>38067</t>
  </si>
  <si>
    <t>38069</t>
  </si>
  <si>
    <t>38071</t>
  </si>
  <si>
    <t>RANSOM</t>
  </si>
  <si>
    <t>38073</t>
  </si>
  <si>
    <t>38075</t>
  </si>
  <si>
    <t>38077</t>
  </si>
  <si>
    <t>ROLETTE</t>
  </si>
  <si>
    <t>38079</t>
  </si>
  <si>
    <t>SARGENT</t>
  </si>
  <si>
    <t>38081</t>
  </si>
  <si>
    <t>38083</t>
  </si>
  <si>
    <t>38085</t>
  </si>
  <si>
    <t>SLOPE</t>
  </si>
  <si>
    <t>38087</t>
  </si>
  <si>
    <t>38089</t>
  </si>
  <si>
    <t>38091</t>
  </si>
  <si>
    <t>STUTSMAN</t>
  </si>
  <si>
    <t>38093</t>
  </si>
  <si>
    <t>TOWNER</t>
  </si>
  <si>
    <t>38095</t>
  </si>
  <si>
    <t>TRAILL</t>
  </si>
  <si>
    <t>38097</t>
  </si>
  <si>
    <t>WALSH</t>
  </si>
  <si>
    <t>38099</t>
  </si>
  <si>
    <t>WARD</t>
  </si>
  <si>
    <t>38101</t>
  </si>
  <si>
    <t>38103</t>
  </si>
  <si>
    <t>WILLIAMS</t>
  </si>
  <si>
    <t>38105</t>
  </si>
  <si>
    <t>31001</t>
  </si>
  <si>
    <t>ANTELOPE</t>
  </si>
  <si>
    <t>31003</t>
  </si>
  <si>
    <t>ARTHUR</t>
  </si>
  <si>
    <t>31005</t>
  </si>
  <si>
    <t>BANNER</t>
  </si>
  <si>
    <t>31007</t>
  </si>
  <si>
    <t>31009</t>
  </si>
  <si>
    <t>31011</t>
  </si>
  <si>
    <t>BOX BUTTE</t>
  </si>
  <si>
    <t>31013</t>
  </si>
  <si>
    <t>31015</t>
  </si>
  <si>
    <t>31017</t>
  </si>
  <si>
    <t>BUFFALO</t>
  </si>
  <si>
    <t>31019</t>
  </si>
  <si>
    <t>BURT</t>
  </si>
  <si>
    <t>31021</t>
  </si>
  <si>
    <t>31023</t>
  </si>
  <si>
    <t>31025</t>
  </si>
  <si>
    <t>31027</t>
  </si>
  <si>
    <t>31029</t>
  </si>
  <si>
    <t>CHERRY</t>
  </si>
  <si>
    <t>31031</t>
  </si>
  <si>
    <t>31033</t>
  </si>
  <si>
    <t>31035</t>
  </si>
  <si>
    <t>COLFAX</t>
  </si>
  <si>
    <t>31037</t>
  </si>
  <si>
    <t>CUMING</t>
  </si>
  <si>
    <t>31039</t>
  </si>
  <si>
    <t>31041</t>
  </si>
  <si>
    <t>31043</t>
  </si>
  <si>
    <t>DAWES</t>
  </si>
  <si>
    <t>31045</t>
  </si>
  <si>
    <t>31047</t>
  </si>
  <si>
    <t>DEUEL</t>
  </si>
  <si>
    <t>31049</t>
  </si>
  <si>
    <t>DIXON</t>
  </si>
  <si>
    <t>31051</t>
  </si>
  <si>
    <t>31053</t>
  </si>
  <si>
    <t>31055</t>
  </si>
  <si>
    <t>DUNDY</t>
  </si>
  <si>
    <t>31057</t>
  </si>
  <si>
    <t>31059</t>
  </si>
  <si>
    <t>31061</t>
  </si>
  <si>
    <t>FRONTIER</t>
  </si>
  <si>
    <t>31063</t>
  </si>
  <si>
    <t>FURNAS</t>
  </si>
  <si>
    <t>31065</t>
  </si>
  <si>
    <t>GAGE</t>
  </si>
  <si>
    <t>31067</t>
  </si>
  <si>
    <t>GARDEN</t>
  </si>
  <si>
    <t>31069</t>
  </si>
  <si>
    <t>31071</t>
  </si>
  <si>
    <t>GOSPER</t>
  </si>
  <si>
    <t>31073</t>
  </si>
  <si>
    <t>31075</t>
  </si>
  <si>
    <t>31077</t>
  </si>
  <si>
    <t>31079</t>
  </si>
  <si>
    <t>31081</t>
  </si>
  <si>
    <t>31083</t>
  </si>
  <si>
    <t>HAYES</t>
  </si>
  <si>
    <t>31085</t>
  </si>
  <si>
    <t>HITCHCOCK</t>
  </si>
  <si>
    <t>31087</t>
  </si>
  <si>
    <t>31089</t>
  </si>
  <si>
    <t>HOOKER</t>
  </si>
  <si>
    <t>31091</t>
  </si>
  <si>
    <t>31093</t>
  </si>
  <si>
    <t>31095</t>
  </si>
  <si>
    <t>31097</t>
  </si>
  <si>
    <t>KEARNEY</t>
  </si>
  <si>
    <t>31099</t>
  </si>
  <si>
    <t>KEITH</t>
  </si>
  <si>
    <t>31101</t>
  </si>
  <si>
    <t>KEYA PAHA</t>
  </si>
  <si>
    <t>31103</t>
  </si>
  <si>
    <t>KIMBALL</t>
  </si>
  <si>
    <t>31105</t>
  </si>
  <si>
    <t>31107</t>
  </si>
  <si>
    <t>LANCASTER</t>
  </si>
  <si>
    <t>31109</t>
  </si>
  <si>
    <t>31111</t>
  </si>
  <si>
    <t>31113</t>
  </si>
  <si>
    <t>LOUP</t>
  </si>
  <si>
    <t>31115</t>
  </si>
  <si>
    <t>31119</t>
  </si>
  <si>
    <t>31117</t>
  </si>
  <si>
    <t>MERRICK</t>
  </si>
  <si>
    <t>31121</t>
  </si>
  <si>
    <t>MORRILL</t>
  </si>
  <si>
    <t>31123</t>
  </si>
  <si>
    <t>NANCE</t>
  </si>
  <si>
    <t>31125</t>
  </si>
  <si>
    <t>31127</t>
  </si>
  <si>
    <t>NUCKOLLS</t>
  </si>
  <si>
    <t>31129</t>
  </si>
  <si>
    <t>OTOE</t>
  </si>
  <si>
    <t>31131</t>
  </si>
  <si>
    <t>31133</t>
  </si>
  <si>
    <t>PERKINS</t>
  </si>
  <si>
    <t>31135</t>
  </si>
  <si>
    <t>31137</t>
  </si>
  <si>
    <t>31139</t>
  </si>
  <si>
    <t>31141</t>
  </si>
  <si>
    <t>31143</t>
  </si>
  <si>
    <t>RED WILLOW</t>
  </si>
  <si>
    <t>31145</t>
  </si>
  <si>
    <t>RICHARDSON</t>
  </si>
  <si>
    <t>31147</t>
  </si>
  <si>
    <t>31149</t>
  </si>
  <si>
    <t>31151</t>
  </si>
  <si>
    <t>SARPY</t>
  </si>
  <si>
    <t>31153</t>
  </si>
  <si>
    <t>SAUNDERS</t>
  </si>
  <si>
    <t>31155</t>
  </si>
  <si>
    <t>SCOTTS BLUFF</t>
  </si>
  <si>
    <t>31157</t>
  </si>
  <si>
    <t>31159</t>
  </si>
  <si>
    <t>31161</t>
  </si>
  <si>
    <t>31163</t>
  </si>
  <si>
    <t>31165</t>
  </si>
  <si>
    <t>31167</t>
  </si>
  <si>
    <t>THAYER</t>
  </si>
  <si>
    <t>31169</t>
  </si>
  <si>
    <t>31171</t>
  </si>
  <si>
    <t>THURSTON</t>
  </si>
  <si>
    <t>31173</t>
  </si>
  <si>
    <t>31175</t>
  </si>
  <si>
    <t>31177</t>
  </si>
  <si>
    <t>31179</t>
  </si>
  <si>
    <t>31181</t>
  </si>
  <si>
    <t>31183</t>
  </si>
  <si>
    <t>31185</t>
  </si>
  <si>
    <t>BELKNAP</t>
  </si>
  <si>
    <t>33001</t>
  </si>
  <si>
    <t>33003</t>
  </si>
  <si>
    <t>CHESHIRE</t>
  </si>
  <si>
    <t>33005</t>
  </si>
  <si>
    <t>COOS</t>
  </si>
  <si>
    <t>33007</t>
  </si>
  <si>
    <t>GRAFTON</t>
  </si>
  <si>
    <t>33009</t>
  </si>
  <si>
    <t>33011</t>
  </si>
  <si>
    <t>MERRIMACK</t>
  </si>
  <si>
    <t>33013</t>
  </si>
  <si>
    <t>33015</t>
  </si>
  <si>
    <t>STRAFFORD</t>
  </si>
  <si>
    <t>33017</t>
  </si>
  <si>
    <t>33019</t>
  </si>
  <si>
    <t>ATLANTIC</t>
  </si>
  <si>
    <t>34001</t>
  </si>
  <si>
    <t>BERGEN</t>
  </si>
  <si>
    <t>34003</t>
  </si>
  <si>
    <t>BURLINGTON</t>
  </si>
  <si>
    <t>34005</t>
  </si>
  <si>
    <t>34007</t>
  </si>
  <si>
    <t>CAPE MAY</t>
  </si>
  <si>
    <t>34009</t>
  </si>
  <si>
    <t>34011</t>
  </si>
  <si>
    <t>34013</t>
  </si>
  <si>
    <t>GLOUCESTER</t>
  </si>
  <si>
    <t>34015</t>
  </si>
  <si>
    <t>HUDSON</t>
  </si>
  <si>
    <t>34017</t>
  </si>
  <si>
    <t>HUNTERDON</t>
  </si>
  <si>
    <t>34019</t>
  </si>
  <si>
    <t>34021</t>
  </si>
  <si>
    <t>34023</t>
  </si>
  <si>
    <t>MONMOUTH</t>
  </si>
  <si>
    <t>34025</t>
  </si>
  <si>
    <t>34027</t>
  </si>
  <si>
    <t>OCEAN</t>
  </si>
  <si>
    <t>34029</t>
  </si>
  <si>
    <t>PASSAIC</t>
  </si>
  <si>
    <t>34031</t>
  </si>
  <si>
    <t>SALEM</t>
  </si>
  <si>
    <t>34033</t>
  </si>
  <si>
    <t>34035</t>
  </si>
  <si>
    <t>34037</t>
  </si>
  <si>
    <t>34039</t>
  </si>
  <si>
    <t>34041</t>
  </si>
  <si>
    <t>BERNALILLO</t>
  </si>
  <si>
    <t>35001</t>
  </si>
  <si>
    <t>CATRON</t>
  </si>
  <si>
    <t>35003</t>
  </si>
  <si>
    <t>CHAVES</t>
  </si>
  <si>
    <t>35005</t>
  </si>
  <si>
    <t>CIBOLA</t>
  </si>
  <si>
    <t>35006</t>
  </si>
  <si>
    <t>35007</t>
  </si>
  <si>
    <t>CURRY</t>
  </si>
  <si>
    <t>35009</t>
  </si>
  <si>
    <t>DE BACA</t>
  </si>
  <si>
    <t>35011</t>
  </si>
  <si>
    <t>DONA ANA</t>
  </si>
  <si>
    <t>35013</t>
  </si>
  <si>
    <t>35015</t>
  </si>
  <si>
    <t>35017</t>
  </si>
  <si>
    <t>GUADALUPE</t>
  </si>
  <si>
    <t>35019</t>
  </si>
  <si>
    <t>HARDING</t>
  </si>
  <si>
    <t>35021</t>
  </si>
  <si>
    <t>HIDALGO</t>
  </si>
  <si>
    <t>35023</t>
  </si>
  <si>
    <t>LEA</t>
  </si>
  <si>
    <t>35025</t>
  </si>
  <si>
    <t>35027</t>
  </si>
  <si>
    <t>LOS ALAMOS</t>
  </si>
  <si>
    <t>35028</t>
  </si>
  <si>
    <t>LUNA</t>
  </si>
  <si>
    <t>35029</t>
  </si>
  <si>
    <t>MCKINLEY</t>
  </si>
  <si>
    <t>35031</t>
  </si>
  <si>
    <t>MORA</t>
  </si>
  <si>
    <t>35033</t>
  </si>
  <si>
    <t>35035</t>
  </si>
  <si>
    <t>QUAY</t>
  </si>
  <si>
    <t>35037</t>
  </si>
  <si>
    <t>RIO ARRIBA</t>
  </si>
  <si>
    <t>35039</t>
  </si>
  <si>
    <t>35041</t>
  </si>
  <si>
    <t>35045</t>
  </si>
  <si>
    <t>35047</t>
  </si>
  <si>
    <t>SANDOVAL</t>
  </si>
  <si>
    <t>35043</t>
  </si>
  <si>
    <t>SANTA FE</t>
  </si>
  <si>
    <t>35049</t>
  </si>
  <si>
    <t>35051</t>
  </si>
  <si>
    <t>SOCORRO</t>
  </si>
  <si>
    <t>35053</t>
  </si>
  <si>
    <t>TAOS</t>
  </si>
  <si>
    <t>35055</t>
  </si>
  <si>
    <t>TORRANCE</t>
  </si>
  <si>
    <t>35057</t>
  </si>
  <si>
    <t>35059</t>
  </si>
  <si>
    <t>VALENCIA</t>
  </si>
  <si>
    <t>35061</t>
  </si>
  <si>
    <t>CARSON CITY</t>
  </si>
  <si>
    <t>32510</t>
  </si>
  <si>
    <t>CHURCHILL</t>
  </si>
  <si>
    <t>32001</t>
  </si>
  <si>
    <t>32003</t>
  </si>
  <si>
    <t>32005</t>
  </si>
  <si>
    <t>ELKO</t>
  </si>
  <si>
    <t>32007</t>
  </si>
  <si>
    <t>ESMERALDA</t>
  </si>
  <si>
    <t>32009</t>
  </si>
  <si>
    <t>EUREKA</t>
  </si>
  <si>
    <t>32011</t>
  </si>
  <si>
    <t>32013</t>
  </si>
  <si>
    <t>LANDER</t>
  </si>
  <si>
    <t>32015</t>
  </si>
  <si>
    <t>32017</t>
  </si>
  <si>
    <t>32019</t>
  </si>
  <si>
    <t>32021</t>
  </si>
  <si>
    <t>NYE</t>
  </si>
  <si>
    <t>32023</t>
  </si>
  <si>
    <t>PERSHING</t>
  </si>
  <si>
    <t>32027</t>
  </si>
  <si>
    <t>STOREY</t>
  </si>
  <si>
    <t>32029</t>
  </si>
  <si>
    <t>WASHOE</t>
  </si>
  <si>
    <t>32031</t>
  </si>
  <si>
    <t>WHITE PINE</t>
  </si>
  <si>
    <t>32033</t>
  </si>
  <si>
    <t>ALBANY</t>
  </si>
  <si>
    <t>36001</t>
  </si>
  <si>
    <t>36003</t>
  </si>
  <si>
    <t>BRONX</t>
  </si>
  <si>
    <t>36005</t>
  </si>
  <si>
    <t>BROOME</t>
  </si>
  <si>
    <t>36007</t>
  </si>
  <si>
    <t>CATTARAUGUS</t>
  </si>
  <si>
    <t>36009</t>
  </si>
  <si>
    <t>CAYUGA</t>
  </si>
  <si>
    <t>36011</t>
  </si>
  <si>
    <t>36013</t>
  </si>
  <si>
    <t>CHEMUNG</t>
  </si>
  <si>
    <t>36015</t>
  </si>
  <si>
    <t>CHENANGO</t>
  </si>
  <si>
    <t>36017</t>
  </si>
  <si>
    <t>36019</t>
  </si>
  <si>
    <t>36021</t>
  </si>
  <si>
    <t>CORTLAND</t>
  </si>
  <si>
    <t>36023</t>
  </si>
  <si>
    <t>36025</t>
  </si>
  <si>
    <t>DUTCHESS</t>
  </si>
  <si>
    <t>36027</t>
  </si>
  <si>
    <t>ERIE</t>
  </si>
  <si>
    <t>36029</t>
  </si>
  <si>
    <t>36031</t>
  </si>
  <si>
    <t>36033</t>
  </si>
  <si>
    <t>36035</t>
  </si>
  <si>
    <t>36037</t>
  </si>
  <si>
    <t>36039</t>
  </si>
  <si>
    <t>36041</t>
  </si>
  <si>
    <t>HERKIMER</t>
  </si>
  <si>
    <t>36043</t>
  </si>
  <si>
    <t>36045</t>
  </si>
  <si>
    <t>36047</t>
  </si>
  <si>
    <t>36049</t>
  </si>
  <si>
    <t>36051</t>
  </si>
  <si>
    <t>36053</t>
  </si>
  <si>
    <t>36055</t>
  </si>
  <si>
    <t>36057</t>
  </si>
  <si>
    <t>36059</t>
  </si>
  <si>
    <t>NEW YORK</t>
  </si>
  <si>
    <t>36061</t>
  </si>
  <si>
    <t>NIAGARA</t>
  </si>
  <si>
    <t>36063</t>
  </si>
  <si>
    <t>36065</t>
  </si>
  <si>
    <t>ONONDAGA</t>
  </si>
  <si>
    <t>36067</t>
  </si>
  <si>
    <t>ONTARIO</t>
  </si>
  <si>
    <t>36069</t>
  </si>
  <si>
    <t>36071</t>
  </si>
  <si>
    <t>36073</t>
  </si>
  <si>
    <t>OSWEGO</t>
  </si>
  <si>
    <t>36075</t>
  </si>
  <si>
    <t>36077</t>
  </si>
  <si>
    <t>36079</t>
  </si>
  <si>
    <t>QUEENS</t>
  </si>
  <si>
    <t>36081</t>
  </si>
  <si>
    <t>RENSSELAER</t>
  </si>
  <si>
    <t>36083</t>
  </si>
  <si>
    <t>36085</t>
  </si>
  <si>
    <t>ROCKLAND</t>
  </si>
  <si>
    <t>36087</t>
  </si>
  <si>
    <t>SARATOGA</t>
  </si>
  <si>
    <t>36091</t>
  </si>
  <si>
    <t>SCHENECTADY</t>
  </si>
  <si>
    <t>36093</t>
  </si>
  <si>
    <t>SCHOHARIE</t>
  </si>
  <si>
    <t>36095</t>
  </si>
  <si>
    <t>36097</t>
  </si>
  <si>
    <t>SENECA</t>
  </si>
  <si>
    <t>36099</t>
  </si>
  <si>
    <t>ST. LAWRENCE</t>
  </si>
  <si>
    <t>36089</t>
  </si>
  <si>
    <t>36101</t>
  </si>
  <si>
    <t>36103</t>
  </si>
  <si>
    <t>36105</t>
  </si>
  <si>
    <t>TIOGA</t>
  </si>
  <si>
    <t>36107</t>
  </si>
  <si>
    <t>TOMPKINS</t>
  </si>
  <si>
    <t>36109</t>
  </si>
  <si>
    <t>ULSTER</t>
  </si>
  <si>
    <t>36111</t>
  </si>
  <si>
    <t>36113</t>
  </si>
  <si>
    <t>36115</t>
  </si>
  <si>
    <t>36117</t>
  </si>
  <si>
    <t>WESTCHESTER</t>
  </si>
  <si>
    <t>36119</t>
  </si>
  <si>
    <t>WYOMING</t>
  </si>
  <si>
    <t>36121</t>
  </si>
  <si>
    <t>YATES</t>
  </si>
  <si>
    <t>36123</t>
  </si>
  <si>
    <t>39001</t>
  </si>
  <si>
    <t>39003</t>
  </si>
  <si>
    <t>ASHLAND</t>
  </si>
  <si>
    <t>39005</t>
  </si>
  <si>
    <t>ASHTABULA</t>
  </si>
  <si>
    <t>39007</t>
  </si>
  <si>
    <t>ATHENS</t>
  </si>
  <si>
    <t>39009</t>
  </si>
  <si>
    <t>AUGLAIZE</t>
  </si>
  <si>
    <t>39011</t>
  </si>
  <si>
    <t>BELMONT</t>
  </si>
  <si>
    <t>39013</t>
  </si>
  <si>
    <t>39015</t>
  </si>
  <si>
    <t>39017</t>
  </si>
  <si>
    <t>39019</t>
  </si>
  <si>
    <t>39021</t>
  </si>
  <si>
    <t>39023</t>
  </si>
  <si>
    <t>CLERMONT</t>
  </si>
  <si>
    <t>39025</t>
  </si>
  <si>
    <t>39027</t>
  </si>
  <si>
    <t>COLUMBIANA</t>
  </si>
  <si>
    <t>39029</t>
  </si>
  <si>
    <t>COSHOCTON</t>
  </si>
  <si>
    <t>39031</t>
  </si>
  <si>
    <t>39033</t>
  </si>
  <si>
    <t>CUYAHOGA</t>
  </si>
  <si>
    <t>39035</t>
  </si>
  <si>
    <t>DARKE</t>
  </si>
  <si>
    <t>39037</t>
  </si>
  <si>
    <t>DEFIANCE</t>
  </si>
  <si>
    <t>39039</t>
  </si>
  <si>
    <t>39041</t>
  </si>
  <si>
    <t>39043</t>
  </si>
  <si>
    <t>39045</t>
  </si>
  <si>
    <t>39047</t>
  </si>
  <si>
    <t>39049</t>
  </si>
  <si>
    <t>39051</t>
  </si>
  <si>
    <t>GALLIA</t>
  </si>
  <si>
    <t>39053</t>
  </si>
  <si>
    <t>GEAUGA</t>
  </si>
  <si>
    <t>39055</t>
  </si>
  <si>
    <t>39057</t>
  </si>
  <si>
    <t>GUERNSEY</t>
  </si>
  <si>
    <t>39059</t>
  </si>
  <si>
    <t>39061</t>
  </si>
  <si>
    <t>39063</t>
  </si>
  <si>
    <t>39065</t>
  </si>
  <si>
    <t>39067</t>
  </si>
  <si>
    <t>39069</t>
  </si>
  <si>
    <t>HIGHLAND</t>
  </si>
  <si>
    <t>39071</t>
  </si>
  <si>
    <t>HOCKING</t>
  </si>
  <si>
    <t>39073</t>
  </si>
  <si>
    <t>39075</t>
  </si>
  <si>
    <t>39077</t>
  </si>
  <si>
    <t>39079</t>
  </si>
  <si>
    <t>39081</t>
  </si>
  <si>
    <t>39083</t>
  </si>
  <si>
    <t>39085</t>
  </si>
  <si>
    <t>39087</t>
  </si>
  <si>
    <t>LICKING</t>
  </si>
  <si>
    <t>39089</t>
  </si>
  <si>
    <t>39091</t>
  </si>
  <si>
    <t>LORAIN</t>
  </si>
  <si>
    <t>39093</t>
  </si>
  <si>
    <t>39095</t>
  </si>
  <si>
    <t>39097</t>
  </si>
  <si>
    <t>MAHONING</t>
  </si>
  <si>
    <t>39099</t>
  </si>
  <si>
    <t>39101</t>
  </si>
  <si>
    <t>MEDINA</t>
  </si>
  <si>
    <t>39103</t>
  </si>
  <si>
    <t>MEIGS</t>
  </si>
  <si>
    <t>39105</t>
  </si>
  <si>
    <t>39107</t>
  </si>
  <si>
    <t>39109</t>
  </si>
  <si>
    <t>39111</t>
  </si>
  <si>
    <t>39113</t>
  </si>
  <si>
    <t>39115</t>
  </si>
  <si>
    <t>MORROW</t>
  </si>
  <si>
    <t>39117</t>
  </si>
  <si>
    <t>MUSKINGUM</t>
  </si>
  <si>
    <t>39119</t>
  </si>
  <si>
    <t>39121</t>
  </si>
  <si>
    <t>39123</t>
  </si>
  <si>
    <t>39125</t>
  </si>
  <si>
    <t>39127</t>
  </si>
  <si>
    <t>PICKAWAY</t>
  </si>
  <si>
    <t>39129</t>
  </si>
  <si>
    <t>39131</t>
  </si>
  <si>
    <t>PORTAGE</t>
  </si>
  <si>
    <t>39133</t>
  </si>
  <si>
    <t>PREBLE</t>
  </si>
  <si>
    <t>39135</t>
  </si>
  <si>
    <t>39137</t>
  </si>
  <si>
    <t>39139</t>
  </si>
  <si>
    <t>ROSS</t>
  </si>
  <si>
    <t>39141</t>
  </si>
  <si>
    <t>SANDUSKY</t>
  </si>
  <si>
    <t>39143</t>
  </si>
  <si>
    <t>SCIOTO</t>
  </si>
  <si>
    <t>39145</t>
  </si>
  <si>
    <t>39147</t>
  </si>
  <si>
    <t>39149</t>
  </si>
  <si>
    <t>39151</t>
  </si>
  <si>
    <t>39153</t>
  </si>
  <si>
    <t>TRUMBULL</t>
  </si>
  <si>
    <t>39155</t>
  </si>
  <si>
    <t>TUSCARAWAS</t>
  </si>
  <si>
    <t>39157</t>
  </si>
  <si>
    <t>39159</t>
  </si>
  <si>
    <t>VAN WERT</t>
  </si>
  <si>
    <t>39161</t>
  </si>
  <si>
    <t>VINTON</t>
  </si>
  <si>
    <t>39163</t>
  </si>
  <si>
    <t>39165</t>
  </si>
  <si>
    <t>39167</t>
  </si>
  <si>
    <t>39169</t>
  </si>
  <si>
    <t>39171</t>
  </si>
  <si>
    <t>WOOD</t>
  </si>
  <si>
    <t>39173</t>
  </si>
  <si>
    <t>WYANDOT</t>
  </si>
  <si>
    <t>39175</t>
  </si>
  <si>
    <t>40001</t>
  </si>
  <si>
    <t>ALFALFA</t>
  </si>
  <si>
    <t>40003</t>
  </si>
  <si>
    <t>ATOKA</t>
  </si>
  <si>
    <t>40005</t>
  </si>
  <si>
    <t>BEAVER</t>
  </si>
  <si>
    <t>40007</t>
  </si>
  <si>
    <t>BECKHAM</t>
  </si>
  <si>
    <t>40009</t>
  </si>
  <si>
    <t>40011</t>
  </si>
  <si>
    <t>40013</t>
  </si>
  <si>
    <t>40015</t>
  </si>
  <si>
    <t>CANADIAN</t>
  </si>
  <si>
    <t>40017</t>
  </si>
  <si>
    <t>40019</t>
  </si>
  <si>
    <t>40021</t>
  </si>
  <si>
    <t>40023</t>
  </si>
  <si>
    <t>CIMARRON</t>
  </si>
  <si>
    <t>40025</t>
  </si>
  <si>
    <t>40027</t>
  </si>
  <si>
    <t>COAL</t>
  </si>
  <si>
    <t>40029</t>
  </si>
  <si>
    <t>40031</t>
  </si>
  <si>
    <t>COTTON</t>
  </si>
  <si>
    <t>40033</t>
  </si>
  <si>
    <t>CRAIG</t>
  </si>
  <si>
    <t>40035</t>
  </si>
  <si>
    <t>CREEK</t>
  </si>
  <si>
    <t>40037</t>
  </si>
  <si>
    <t>40039</t>
  </si>
  <si>
    <t>40041</t>
  </si>
  <si>
    <t>DEWEY</t>
  </si>
  <si>
    <t>40043</t>
  </si>
  <si>
    <t>40045</t>
  </si>
  <si>
    <t>40047</t>
  </si>
  <si>
    <t>GARVIN</t>
  </si>
  <si>
    <t>40049</t>
  </si>
  <si>
    <t>40051</t>
  </si>
  <si>
    <t>40053</t>
  </si>
  <si>
    <t>GREER</t>
  </si>
  <si>
    <t>40055</t>
  </si>
  <si>
    <t>HARMON</t>
  </si>
  <si>
    <t>40057</t>
  </si>
  <si>
    <t>40059</t>
  </si>
  <si>
    <t>40061</t>
  </si>
  <si>
    <t>HUGHES</t>
  </si>
  <si>
    <t>40063</t>
  </si>
  <si>
    <t>40065</t>
  </si>
  <si>
    <t>40067</t>
  </si>
  <si>
    <t>40069</t>
  </si>
  <si>
    <t>KAY</t>
  </si>
  <si>
    <t>40071</t>
  </si>
  <si>
    <t>KINGFISHER</t>
  </si>
  <si>
    <t>40073</t>
  </si>
  <si>
    <t>40075</t>
  </si>
  <si>
    <t>LATIMER</t>
  </si>
  <si>
    <t>40077</t>
  </si>
  <si>
    <t>LE FLORE</t>
  </si>
  <si>
    <t>40079</t>
  </si>
  <si>
    <t>40081</t>
  </si>
  <si>
    <t>40083</t>
  </si>
  <si>
    <t>LOVE</t>
  </si>
  <si>
    <t>40085</t>
  </si>
  <si>
    <t>MAJOR</t>
  </si>
  <si>
    <t>40093</t>
  </si>
  <si>
    <t>40095</t>
  </si>
  <si>
    <t>MAYES</t>
  </si>
  <si>
    <t>40097</t>
  </si>
  <si>
    <t>MCCLAIN</t>
  </si>
  <si>
    <t>40087</t>
  </si>
  <si>
    <t>MCCURTAIN</t>
  </si>
  <si>
    <t>40089</t>
  </si>
  <si>
    <t>40091</t>
  </si>
  <si>
    <t>40099</t>
  </si>
  <si>
    <t>MUSKOGEE</t>
  </si>
  <si>
    <t>40101</t>
  </si>
  <si>
    <t>40103</t>
  </si>
  <si>
    <t>NOWATA</t>
  </si>
  <si>
    <t>40105</t>
  </si>
  <si>
    <t>OKFUSKEE</t>
  </si>
  <si>
    <t>40107</t>
  </si>
  <si>
    <t>OKLAHOMA</t>
  </si>
  <si>
    <t>40109</t>
  </si>
  <si>
    <t>OKMULGEE</t>
  </si>
  <si>
    <t>40111</t>
  </si>
  <si>
    <t>40113</t>
  </si>
  <si>
    <t>40115</t>
  </si>
  <si>
    <t>40117</t>
  </si>
  <si>
    <t>PAYNE</t>
  </si>
  <si>
    <t>40119</t>
  </si>
  <si>
    <t>PITTSBURG</t>
  </si>
  <si>
    <t>40121</t>
  </si>
  <si>
    <t>40123</t>
  </si>
  <si>
    <t>40125</t>
  </si>
  <si>
    <t>PUSHMATAHA</t>
  </si>
  <si>
    <t>40127</t>
  </si>
  <si>
    <t>ROGER MILLS</t>
  </si>
  <si>
    <t>40129</t>
  </si>
  <si>
    <t>ROGERS</t>
  </si>
  <si>
    <t>40131</t>
  </si>
  <si>
    <t>40133</t>
  </si>
  <si>
    <t>SEQUOYAH</t>
  </si>
  <si>
    <t>40135</t>
  </si>
  <si>
    <t>40137</t>
  </si>
  <si>
    <t>40139</t>
  </si>
  <si>
    <t>TILLMAN</t>
  </si>
  <si>
    <t>40141</t>
  </si>
  <si>
    <t>TULSA</t>
  </si>
  <si>
    <t>40143</t>
  </si>
  <si>
    <t>WAGONER</t>
  </si>
  <si>
    <t>40145</t>
  </si>
  <si>
    <t>40147</t>
  </si>
  <si>
    <t>WASHITA</t>
  </si>
  <si>
    <t>40149</t>
  </si>
  <si>
    <t>WOODS</t>
  </si>
  <si>
    <t>40151</t>
  </si>
  <si>
    <t>WOODWARD</t>
  </si>
  <si>
    <t>40153</t>
  </si>
  <si>
    <t>41001</t>
  </si>
  <si>
    <t>41003</t>
  </si>
  <si>
    <t>CLACKAMAS</t>
  </si>
  <si>
    <t>41005</t>
  </si>
  <si>
    <t>CLATSOP</t>
  </si>
  <si>
    <t>41007</t>
  </si>
  <si>
    <t>41009</t>
  </si>
  <si>
    <t>41011</t>
  </si>
  <si>
    <t>CROOK</t>
  </si>
  <si>
    <t>41013</t>
  </si>
  <si>
    <t>41015</t>
  </si>
  <si>
    <t>DESCHUTES</t>
  </si>
  <si>
    <t>41017</t>
  </si>
  <si>
    <t>41019</t>
  </si>
  <si>
    <t>GILLIAM</t>
  </si>
  <si>
    <t>41021</t>
  </si>
  <si>
    <t>41023</t>
  </si>
  <si>
    <t>HARNEY</t>
  </si>
  <si>
    <t>41025</t>
  </si>
  <si>
    <t>HOOD RIVER</t>
  </si>
  <si>
    <t>41027</t>
  </si>
  <si>
    <t>41029</t>
  </si>
  <si>
    <t>41031</t>
  </si>
  <si>
    <t>JOSEPHINE</t>
  </si>
  <si>
    <t>41033</t>
  </si>
  <si>
    <t>KLAMATH</t>
  </si>
  <si>
    <t>41035</t>
  </si>
  <si>
    <t>41037</t>
  </si>
  <si>
    <t>41039</t>
  </si>
  <si>
    <t>41041</t>
  </si>
  <si>
    <t>41043</t>
  </si>
  <si>
    <t>MALHEUR</t>
  </si>
  <si>
    <t>41045</t>
  </si>
  <si>
    <t>41047</t>
  </si>
  <si>
    <t>41049</t>
  </si>
  <si>
    <t>MULTNOMAH</t>
  </si>
  <si>
    <t>41051</t>
  </si>
  <si>
    <t>41053</t>
  </si>
  <si>
    <t>41055</t>
  </si>
  <si>
    <t>TILLAMOOK</t>
  </si>
  <si>
    <t>41057</t>
  </si>
  <si>
    <t>UMATILLA</t>
  </si>
  <si>
    <t>41059</t>
  </si>
  <si>
    <t>41061</t>
  </si>
  <si>
    <t>WALLOWA</t>
  </si>
  <si>
    <t>41063</t>
  </si>
  <si>
    <t>WASCO</t>
  </si>
  <si>
    <t>41065</t>
  </si>
  <si>
    <t>41067</t>
  </si>
  <si>
    <t>41069</t>
  </si>
  <si>
    <t>YAMHILL</t>
  </si>
  <si>
    <t>41071</t>
  </si>
  <si>
    <t>42001</t>
  </si>
  <si>
    <t>ALLEGHENY</t>
  </si>
  <si>
    <t>42003</t>
  </si>
  <si>
    <t>ARMSTRONG</t>
  </si>
  <si>
    <t>42005</t>
  </si>
  <si>
    <t>42007</t>
  </si>
  <si>
    <t>BEDFORD</t>
  </si>
  <si>
    <t>42009</t>
  </si>
  <si>
    <t>BERKS</t>
  </si>
  <si>
    <t>42011</t>
  </si>
  <si>
    <t>BLAIR</t>
  </si>
  <si>
    <t>42013</t>
  </si>
  <si>
    <t>42015</t>
  </si>
  <si>
    <t>BUCKS</t>
  </si>
  <si>
    <t>42017</t>
  </si>
  <si>
    <t>42019</t>
  </si>
  <si>
    <t>CAMBRIA</t>
  </si>
  <si>
    <t>42021</t>
  </si>
  <si>
    <t>42023</t>
  </si>
  <si>
    <t>42025</t>
  </si>
  <si>
    <t>CENTRE</t>
  </si>
  <si>
    <t>42027</t>
  </si>
  <si>
    <t>CHESTER</t>
  </si>
  <si>
    <t>42029</t>
  </si>
  <si>
    <t>CLARION</t>
  </si>
  <si>
    <t>42031</t>
  </si>
  <si>
    <t>CLEARFIELD</t>
  </si>
  <si>
    <t>42033</t>
  </si>
  <si>
    <t>42035</t>
  </si>
  <si>
    <t>42037</t>
  </si>
  <si>
    <t>42039</t>
  </si>
  <si>
    <t>42041</t>
  </si>
  <si>
    <t>DAUPHIN</t>
  </si>
  <si>
    <t>42043</t>
  </si>
  <si>
    <t>42045</t>
  </si>
  <si>
    <t>42047</t>
  </si>
  <si>
    <t>42049</t>
  </si>
  <si>
    <t>42051</t>
  </si>
  <si>
    <t>FOREST</t>
  </si>
  <si>
    <t>42053</t>
  </si>
  <si>
    <t>42055</t>
  </si>
  <si>
    <t>42057</t>
  </si>
  <si>
    <t>42059</t>
  </si>
  <si>
    <t>HUNTINGDON</t>
  </si>
  <si>
    <t>42061</t>
  </si>
  <si>
    <t>INDIANA</t>
  </si>
  <si>
    <t>42063</t>
  </si>
  <si>
    <t>42065</t>
  </si>
  <si>
    <t>JUNIATA</t>
  </si>
  <si>
    <t>42067</t>
  </si>
  <si>
    <t>LACKAWANNA</t>
  </si>
  <si>
    <t>42069</t>
  </si>
  <si>
    <t>42071</t>
  </si>
  <si>
    <t>42073</t>
  </si>
  <si>
    <t>LEBANON</t>
  </si>
  <si>
    <t>42075</t>
  </si>
  <si>
    <t>LEHIGH</t>
  </si>
  <si>
    <t>42077</t>
  </si>
  <si>
    <t>LUZERNE</t>
  </si>
  <si>
    <t>42079</t>
  </si>
  <si>
    <t>LYCOMING</t>
  </si>
  <si>
    <t>42081</t>
  </si>
  <si>
    <t>MCKEAN</t>
  </si>
  <si>
    <t>42083</t>
  </si>
  <si>
    <t>42085</t>
  </si>
  <si>
    <t>MIFFLIN</t>
  </si>
  <si>
    <t>42087</t>
  </si>
  <si>
    <t>42089</t>
  </si>
  <si>
    <t>42091</t>
  </si>
  <si>
    <t>MONTOUR</t>
  </si>
  <si>
    <t>42093</t>
  </si>
  <si>
    <t>42095</t>
  </si>
  <si>
    <t>NORTHUMBERLAND</t>
  </si>
  <si>
    <t>42097</t>
  </si>
  <si>
    <t>42099</t>
  </si>
  <si>
    <t>PHILADELPHIA</t>
  </si>
  <si>
    <t>42101</t>
  </si>
  <si>
    <t>42103</t>
  </si>
  <si>
    <t>POTTER</t>
  </si>
  <si>
    <t>42105</t>
  </si>
  <si>
    <t>SCHUYLKILL</t>
  </si>
  <si>
    <t>42107</t>
  </si>
  <si>
    <t>SNYDER</t>
  </si>
  <si>
    <t>42109</t>
  </si>
  <si>
    <t>42111</t>
  </si>
  <si>
    <t>42113</t>
  </si>
  <si>
    <t>SUSQUEHANNA</t>
  </si>
  <si>
    <t>42115</t>
  </si>
  <si>
    <t>42117</t>
  </si>
  <si>
    <t>42119</t>
  </si>
  <si>
    <t>VENANGO</t>
  </si>
  <si>
    <t>42121</t>
  </si>
  <si>
    <t>42123</t>
  </si>
  <si>
    <t>42125</t>
  </si>
  <si>
    <t>42127</t>
  </si>
  <si>
    <t>WESTMORELAND</t>
  </si>
  <si>
    <t>42129</t>
  </si>
  <si>
    <t>42131</t>
  </si>
  <si>
    <t>42133</t>
  </si>
  <si>
    <t>44001</t>
  </si>
  <si>
    <t>44003</t>
  </si>
  <si>
    <t>NEWPORT</t>
  </si>
  <si>
    <t>44005</t>
  </si>
  <si>
    <t>PROVIDENCE</t>
  </si>
  <si>
    <t>44007</t>
  </si>
  <si>
    <t>44009</t>
  </si>
  <si>
    <t>ABBEVILLE</t>
  </si>
  <si>
    <t>45001</t>
  </si>
  <si>
    <t>AIKEN</t>
  </si>
  <si>
    <t>45003</t>
  </si>
  <si>
    <t>ALLENDALE</t>
  </si>
  <si>
    <t>45005</t>
  </si>
  <si>
    <t>45007</t>
  </si>
  <si>
    <t>BAMBERG</t>
  </si>
  <si>
    <t>45009</t>
  </si>
  <si>
    <t>BARNWELL</t>
  </si>
  <si>
    <t>45011</t>
  </si>
  <si>
    <t>45013</t>
  </si>
  <si>
    <t>BERKELEY</t>
  </si>
  <si>
    <t>45015</t>
  </si>
  <si>
    <t>45017</t>
  </si>
  <si>
    <t>CHARLESTON</t>
  </si>
  <si>
    <t>45019</t>
  </si>
  <si>
    <t>45021</t>
  </si>
  <si>
    <t>45023</t>
  </si>
  <si>
    <t>CHESTERFIELD</t>
  </si>
  <si>
    <t>45025</t>
  </si>
  <si>
    <t>CLARENDON</t>
  </si>
  <si>
    <t>45027</t>
  </si>
  <si>
    <t>COLLETON</t>
  </si>
  <si>
    <t>45029</t>
  </si>
  <si>
    <t>DARLINGTON</t>
  </si>
  <si>
    <t>45031</t>
  </si>
  <si>
    <t>DILLON</t>
  </si>
  <si>
    <t>45033</t>
  </si>
  <si>
    <t>45035</t>
  </si>
  <si>
    <t>EDGEFIELD</t>
  </si>
  <si>
    <t>45037</t>
  </si>
  <si>
    <t>45039</t>
  </si>
  <si>
    <t>FLORENCE</t>
  </si>
  <si>
    <t>45041</t>
  </si>
  <si>
    <t>GEORGETOWN</t>
  </si>
  <si>
    <t>45043</t>
  </si>
  <si>
    <t>GREENVILLE</t>
  </si>
  <si>
    <t>45045</t>
  </si>
  <si>
    <t>45047</t>
  </si>
  <si>
    <t>HAMPTON</t>
  </si>
  <si>
    <t>45049</t>
  </si>
  <si>
    <t>HORRY</t>
  </si>
  <si>
    <t>45051</t>
  </si>
  <si>
    <t>45053</t>
  </si>
  <si>
    <t>KERSHAW</t>
  </si>
  <si>
    <t>45055</t>
  </si>
  <si>
    <t>45057</t>
  </si>
  <si>
    <t>45059</t>
  </si>
  <si>
    <t>45061</t>
  </si>
  <si>
    <t>LEXINGTON</t>
  </si>
  <si>
    <t>45063</t>
  </si>
  <si>
    <t>45067</t>
  </si>
  <si>
    <t>MARLBORO</t>
  </si>
  <si>
    <t>45069</t>
  </si>
  <si>
    <t>MCCORMICK</t>
  </si>
  <si>
    <t>45065</t>
  </si>
  <si>
    <t>NEWBERRY</t>
  </si>
  <si>
    <t>45071</t>
  </si>
  <si>
    <t>45073</t>
  </si>
  <si>
    <t>ORANGEBURG</t>
  </si>
  <si>
    <t>45075</t>
  </si>
  <si>
    <t>45077</t>
  </si>
  <si>
    <t>45079</t>
  </si>
  <si>
    <t>SALUDA</t>
  </si>
  <si>
    <t>45081</t>
  </si>
  <si>
    <t>SPARTANBURG</t>
  </si>
  <si>
    <t>45083</t>
  </si>
  <si>
    <t>45085</t>
  </si>
  <si>
    <t>45087</t>
  </si>
  <si>
    <t>WILLIAMSBURG</t>
  </si>
  <si>
    <t>45089</t>
  </si>
  <si>
    <t>45091</t>
  </si>
  <si>
    <t>AURORA</t>
  </si>
  <si>
    <t>46003</t>
  </si>
  <si>
    <t>BEADLE</t>
  </si>
  <si>
    <t>46005</t>
  </si>
  <si>
    <t>BENNETT</t>
  </si>
  <si>
    <t>46007</t>
  </si>
  <si>
    <t>BON HOMME</t>
  </si>
  <si>
    <t>46009</t>
  </si>
  <si>
    <t>BROOKINGS</t>
  </si>
  <si>
    <t>46011</t>
  </si>
  <si>
    <t>46013</t>
  </si>
  <si>
    <t>BRULE</t>
  </si>
  <si>
    <t>46015</t>
  </si>
  <si>
    <t>46017</t>
  </si>
  <si>
    <t>46019</t>
  </si>
  <si>
    <t>46021</t>
  </si>
  <si>
    <t>CHARLES MIX</t>
  </si>
  <si>
    <t>46023</t>
  </si>
  <si>
    <t>46025</t>
  </si>
  <si>
    <t>46027</t>
  </si>
  <si>
    <t>CODINGTON</t>
  </si>
  <si>
    <t>46029</t>
  </si>
  <si>
    <t>CORSON</t>
  </si>
  <si>
    <t>46031</t>
  </si>
  <si>
    <t>46033</t>
  </si>
  <si>
    <t>DAVISON</t>
  </si>
  <si>
    <t>46035</t>
  </si>
  <si>
    <t>DAY</t>
  </si>
  <si>
    <t>46037</t>
  </si>
  <si>
    <t>46039</t>
  </si>
  <si>
    <t>46041</t>
  </si>
  <si>
    <t>46043</t>
  </si>
  <si>
    <t>EDMUNDS</t>
  </si>
  <si>
    <t>46045</t>
  </si>
  <si>
    <t>FALL RIVER</t>
  </si>
  <si>
    <t>46047</t>
  </si>
  <si>
    <t>FAULK</t>
  </si>
  <si>
    <t>46049</t>
  </si>
  <si>
    <t>46051</t>
  </si>
  <si>
    <t>GREGORY</t>
  </si>
  <si>
    <t>46053</t>
  </si>
  <si>
    <t>HAAKON</t>
  </si>
  <si>
    <t>46055</t>
  </si>
  <si>
    <t>HAMLIN</t>
  </si>
  <si>
    <t>46057</t>
  </si>
  <si>
    <t>HAND</t>
  </si>
  <si>
    <t>46059</t>
  </si>
  <si>
    <t>HANSON</t>
  </si>
  <si>
    <t>46061</t>
  </si>
  <si>
    <t>46063</t>
  </si>
  <si>
    <t>46065</t>
  </si>
  <si>
    <t>HUTCHINSON</t>
  </si>
  <si>
    <t>46067</t>
  </si>
  <si>
    <t>46069</t>
  </si>
  <si>
    <t>46071</t>
  </si>
  <si>
    <t>JERAULD</t>
  </si>
  <si>
    <t>46073</t>
  </si>
  <si>
    <t>46075</t>
  </si>
  <si>
    <t>KINGSBURY</t>
  </si>
  <si>
    <t>46077</t>
  </si>
  <si>
    <t>46079</t>
  </si>
  <si>
    <t>46081</t>
  </si>
  <si>
    <t>46083</t>
  </si>
  <si>
    <t>LYMAN</t>
  </si>
  <si>
    <t>46085</t>
  </si>
  <si>
    <t>46091</t>
  </si>
  <si>
    <t>MCCOOK</t>
  </si>
  <si>
    <t>46087</t>
  </si>
  <si>
    <t>46089</t>
  </si>
  <si>
    <t>46093</t>
  </si>
  <si>
    <t>MELLETTE</t>
  </si>
  <si>
    <t>46095</t>
  </si>
  <si>
    <t>MINER</t>
  </si>
  <si>
    <t>46097</t>
  </si>
  <si>
    <t>MINNEHAHA</t>
  </si>
  <si>
    <t>46099</t>
  </si>
  <si>
    <t>MOODY</t>
  </si>
  <si>
    <t>46101</t>
  </si>
  <si>
    <t>46103</t>
  </si>
  <si>
    <t>46105</t>
  </si>
  <si>
    <t>46107</t>
  </si>
  <si>
    <t>ROBERTS</t>
  </si>
  <si>
    <t>46109</t>
  </si>
  <si>
    <t>SANBORN</t>
  </si>
  <si>
    <t>46111</t>
  </si>
  <si>
    <t>46113</t>
  </si>
  <si>
    <t>SPINK</t>
  </si>
  <si>
    <t>46115</t>
  </si>
  <si>
    <t>STANLEY</t>
  </si>
  <si>
    <t>46117</t>
  </si>
  <si>
    <t>SULLY</t>
  </si>
  <si>
    <t>46119</t>
  </si>
  <si>
    <t>46121</t>
  </si>
  <si>
    <t>TRIPP</t>
  </si>
  <si>
    <t>46123</t>
  </si>
  <si>
    <t>46125</t>
  </si>
  <si>
    <t>46127</t>
  </si>
  <si>
    <t>WALWORTH</t>
  </si>
  <si>
    <t>46129</t>
  </si>
  <si>
    <t>YANKTON</t>
  </si>
  <si>
    <t>46135</t>
  </si>
  <si>
    <t>ZIEBACH</t>
  </si>
  <si>
    <t>46137</t>
  </si>
  <si>
    <t>47001</t>
  </si>
  <si>
    <t>47003</t>
  </si>
  <si>
    <t>47005</t>
  </si>
  <si>
    <t>BLEDSOE</t>
  </si>
  <si>
    <t>47007</t>
  </si>
  <si>
    <t>47009</t>
  </si>
  <si>
    <t>47011</t>
  </si>
  <si>
    <t>47013</t>
  </si>
  <si>
    <t>CANNON</t>
  </si>
  <si>
    <t>47015</t>
  </si>
  <si>
    <t>47017</t>
  </si>
  <si>
    <t>47019</t>
  </si>
  <si>
    <t>CHEATHAM</t>
  </si>
  <si>
    <t>47021</t>
  </si>
  <si>
    <t>47023</t>
  </si>
  <si>
    <t>47025</t>
  </si>
  <si>
    <t>47027</t>
  </si>
  <si>
    <t>COCKE</t>
  </si>
  <si>
    <t>47029</t>
  </si>
  <si>
    <t>47031</t>
  </si>
  <si>
    <t>CROCKETT</t>
  </si>
  <si>
    <t>47033</t>
  </si>
  <si>
    <t>47035</t>
  </si>
  <si>
    <t>47037</t>
  </si>
  <si>
    <t>47041</t>
  </si>
  <si>
    <t>47039</t>
  </si>
  <si>
    <t>DICKSON</t>
  </si>
  <si>
    <t>47043</t>
  </si>
  <si>
    <t>DYER</t>
  </si>
  <si>
    <t>47045</t>
  </si>
  <si>
    <t>47047</t>
  </si>
  <si>
    <t>FENTRESS</t>
  </si>
  <si>
    <t>47049</t>
  </si>
  <si>
    <t>47051</t>
  </si>
  <si>
    <t>47053</t>
  </si>
  <si>
    <t>GILES</t>
  </si>
  <si>
    <t>47055</t>
  </si>
  <si>
    <t>GRAINGER</t>
  </si>
  <si>
    <t>47057</t>
  </si>
  <si>
    <t>47059</t>
  </si>
  <si>
    <t>47061</t>
  </si>
  <si>
    <t>HAMBLEN</t>
  </si>
  <si>
    <t>47063</t>
  </si>
  <si>
    <t>47065</t>
  </si>
  <si>
    <t>47067</t>
  </si>
  <si>
    <t>HARDEMAN</t>
  </si>
  <si>
    <t>47069</t>
  </si>
  <si>
    <t>47071</t>
  </si>
  <si>
    <t>HAWKINS</t>
  </si>
  <si>
    <t>47073</t>
  </si>
  <si>
    <t>47075</t>
  </si>
  <si>
    <t>47077</t>
  </si>
  <si>
    <t>47079</t>
  </si>
  <si>
    <t>47081</t>
  </si>
  <si>
    <t>47083</t>
  </si>
  <si>
    <t>47085</t>
  </si>
  <si>
    <t>47087</t>
  </si>
  <si>
    <t>47089</t>
  </si>
  <si>
    <t>47091</t>
  </si>
  <si>
    <t>47093</t>
  </si>
  <si>
    <t>47095</t>
  </si>
  <si>
    <t>47097</t>
  </si>
  <si>
    <t>47099</t>
  </si>
  <si>
    <t>47101</t>
  </si>
  <si>
    <t>47103</t>
  </si>
  <si>
    <t>LOUDON</t>
  </si>
  <si>
    <t>47105</t>
  </si>
  <si>
    <t>47111</t>
  </si>
  <si>
    <t>47113</t>
  </si>
  <si>
    <t>47115</t>
  </si>
  <si>
    <t>47117</t>
  </si>
  <si>
    <t>MAURY</t>
  </si>
  <si>
    <t>47119</t>
  </si>
  <si>
    <t>MCMINN</t>
  </si>
  <si>
    <t>47107</t>
  </si>
  <si>
    <t>MCNAIRY</t>
  </si>
  <si>
    <t>47109</t>
  </si>
  <si>
    <t>47121</t>
  </si>
  <si>
    <t>47123</t>
  </si>
  <si>
    <t>47125</t>
  </si>
  <si>
    <t>47127</t>
  </si>
  <si>
    <t>47129</t>
  </si>
  <si>
    <t>OBION</t>
  </si>
  <si>
    <t>47131</t>
  </si>
  <si>
    <t>OVERTON</t>
  </si>
  <si>
    <t>47133</t>
  </si>
  <si>
    <t>47135</t>
  </si>
  <si>
    <t>PICKETT</t>
  </si>
  <si>
    <t>47137</t>
  </si>
  <si>
    <t>47139</t>
  </si>
  <si>
    <t>47141</t>
  </si>
  <si>
    <t>RHEA</t>
  </si>
  <si>
    <t>47143</t>
  </si>
  <si>
    <t>ROANE</t>
  </si>
  <si>
    <t>47145</t>
  </si>
  <si>
    <t>47147</t>
  </si>
  <si>
    <t>47149</t>
  </si>
  <si>
    <t>47151</t>
  </si>
  <si>
    <t>SEQUATCHIE</t>
  </si>
  <si>
    <t>47153</t>
  </si>
  <si>
    <t>47155</t>
  </si>
  <si>
    <t>47157</t>
  </si>
  <si>
    <t>47159</t>
  </si>
  <si>
    <t>47161</t>
  </si>
  <si>
    <t>47163</t>
  </si>
  <si>
    <t>47165</t>
  </si>
  <si>
    <t>47167</t>
  </si>
  <si>
    <t>TROUSDALE</t>
  </si>
  <si>
    <t>47169</t>
  </si>
  <si>
    <t>UNICOI</t>
  </si>
  <si>
    <t>47171</t>
  </si>
  <si>
    <t>47173</t>
  </si>
  <si>
    <t>47175</t>
  </si>
  <si>
    <t>47177</t>
  </si>
  <si>
    <t>47179</t>
  </si>
  <si>
    <t>47181</t>
  </si>
  <si>
    <t>WEAKLEY</t>
  </si>
  <si>
    <t>47183</t>
  </si>
  <si>
    <t>47185</t>
  </si>
  <si>
    <t>47187</t>
  </si>
  <si>
    <t>47189</t>
  </si>
  <si>
    <t>48001</t>
  </si>
  <si>
    <t>ANDREWS</t>
  </si>
  <si>
    <t>48003</t>
  </si>
  <si>
    <t>ANGELINA</t>
  </si>
  <si>
    <t>48005</t>
  </si>
  <si>
    <t>ARANSAS</t>
  </si>
  <si>
    <t>48007</t>
  </si>
  <si>
    <t>ARCHER</t>
  </si>
  <si>
    <t>48009</t>
  </si>
  <si>
    <t>48011</t>
  </si>
  <si>
    <t>ATASCOSA</t>
  </si>
  <si>
    <t>48013</t>
  </si>
  <si>
    <t>AUSTIN</t>
  </si>
  <si>
    <t>48015</t>
  </si>
  <si>
    <t>BAILEY</t>
  </si>
  <si>
    <t>48017</t>
  </si>
  <si>
    <t>BANDERA</t>
  </si>
  <si>
    <t>48019</t>
  </si>
  <si>
    <t>BASTROP</t>
  </si>
  <si>
    <t>48021</t>
  </si>
  <si>
    <t>BAYLOR</t>
  </si>
  <si>
    <t>48023</t>
  </si>
  <si>
    <t>BEE</t>
  </si>
  <si>
    <t>48025</t>
  </si>
  <si>
    <t>48027</t>
  </si>
  <si>
    <t>BEXAR</t>
  </si>
  <si>
    <t>48029</t>
  </si>
  <si>
    <t>BLANCO</t>
  </si>
  <si>
    <t>48031</t>
  </si>
  <si>
    <t>BORDEN</t>
  </si>
  <si>
    <t>48033</t>
  </si>
  <si>
    <t>BOSQUE</t>
  </si>
  <si>
    <t>48035</t>
  </si>
  <si>
    <t>BOWIE</t>
  </si>
  <si>
    <t>48037</t>
  </si>
  <si>
    <t>BRAZORIA</t>
  </si>
  <si>
    <t>48039</t>
  </si>
  <si>
    <t>BRAZOS</t>
  </si>
  <si>
    <t>48041</t>
  </si>
  <si>
    <t>BREWSTER</t>
  </si>
  <si>
    <t>48043</t>
  </si>
  <si>
    <t>BRISCOE</t>
  </si>
  <si>
    <t>48045</t>
  </si>
  <si>
    <t>48047</t>
  </si>
  <si>
    <t>48049</t>
  </si>
  <si>
    <t>BURLESON</t>
  </si>
  <si>
    <t>48051</t>
  </si>
  <si>
    <t>BURNET</t>
  </si>
  <si>
    <t>48053</t>
  </si>
  <si>
    <t>48055</t>
  </si>
  <si>
    <t>48057</t>
  </si>
  <si>
    <t>CALLAHAN</t>
  </si>
  <si>
    <t>48059</t>
  </si>
  <si>
    <t>48061</t>
  </si>
  <si>
    <t>CAMP</t>
  </si>
  <si>
    <t>48063</t>
  </si>
  <si>
    <t>CARSON</t>
  </si>
  <si>
    <t>48065</t>
  </si>
  <si>
    <t>48067</t>
  </si>
  <si>
    <t>CASTRO</t>
  </si>
  <si>
    <t>48069</t>
  </si>
  <si>
    <t>48071</t>
  </si>
  <si>
    <t>48073</t>
  </si>
  <si>
    <t>CHILDRESS</t>
  </si>
  <si>
    <t>48075</t>
  </si>
  <si>
    <t>48077</t>
  </si>
  <si>
    <t>COCHRAN</t>
  </si>
  <si>
    <t>48079</t>
  </si>
  <si>
    <t>COKE</t>
  </si>
  <si>
    <t>48081</t>
  </si>
  <si>
    <t>COLEMAN</t>
  </si>
  <si>
    <t>48083</t>
  </si>
  <si>
    <t>COLLIN</t>
  </si>
  <si>
    <t>48085</t>
  </si>
  <si>
    <t>COLLINGSWORTH</t>
  </si>
  <si>
    <t>48087</t>
  </si>
  <si>
    <t>COLORADO</t>
  </si>
  <si>
    <t>48089</t>
  </si>
  <si>
    <t>COMAL</t>
  </si>
  <si>
    <t>48091</t>
  </si>
  <si>
    <t>48093</t>
  </si>
  <si>
    <t>CONCHO</t>
  </si>
  <si>
    <t>48095</t>
  </si>
  <si>
    <t>COOKE</t>
  </si>
  <si>
    <t>48097</t>
  </si>
  <si>
    <t>CORYELL</t>
  </si>
  <si>
    <t>48099</t>
  </si>
  <si>
    <t>COTTLE</t>
  </si>
  <si>
    <t>48101</t>
  </si>
  <si>
    <t>CRANE</t>
  </si>
  <si>
    <t>48103</t>
  </si>
  <si>
    <t>48105</t>
  </si>
  <si>
    <t>CROSBY</t>
  </si>
  <si>
    <t>48107</t>
  </si>
  <si>
    <t>CULBERSON</t>
  </si>
  <si>
    <t>48109</t>
  </si>
  <si>
    <t>DALLAM</t>
  </si>
  <si>
    <t>48111</t>
  </si>
  <si>
    <t>48113</t>
  </si>
  <si>
    <t>48115</t>
  </si>
  <si>
    <t>48123</t>
  </si>
  <si>
    <t>DEAF SMITH</t>
  </si>
  <si>
    <t>48117</t>
  </si>
  <si>
    <t>48119</t>
  </si>
  <si>
    <t>DENTON</t>
  </si>
  <si>
    <t>48121</t>
  </si>
  <si>
    <t>DICKENS</t>
  </si>
  <si>
    <t>48125</t>
  </si>
  <si>
    <t>DIMMIT</t>
  </si>
  <si>
    <t>48127</t>
  </si>
  <si>
    <t>DONLEY</t>
  </si>
  <si>
    <t>48129</t>
  </si>
  <si>
    <t>48131</t>
  </si>
  <si>
    <t>EASTLAND</t>
  </si>
  <si>
    <t>48133</t>
  </si>
  <si>
    <t>ECTOR</t>
  </si>
  <si>
    <t>48135</t>
  </si>
  <si>
    <t>48137</t>
  </si>
  <si>
    <t>48141</t>
  </si>
  <si>
    <t>48139</t>
  </si>
  <si>
    <t>ERATH</t>
  </si>
  <si>
    <t>48143</t>
  </si>
  <si>
    <t>FALLS</t>
  </si>
  <si>
    <t>48145</t>
  </si>
  <si>
    <t>48147</t>
  </si>
  <si>
    <t>48149</t>
  </si>
  <si>
    <t>FISHER</t>
  </si>
  <si>
    <t>48151</t>
  </si>
  <si>
    <t>48153</t>
  </si>
  <si>
    <t>FOARD</t>
  </si>
  <si>
    <t>48155</t>
  </si>
  <si>
    <t>FORT BEND</t>
  </si>
  <si>
    <t>48157</t>
  </si>
  <si>
    <t>48159</t>
  </si>
  <si>
    <t>FREESTONE</t>
  </si>
  <si>
    <t>48161</t>
  </si>
  <si>
    <t>FRIO</t>
  </si>
  <si>
    <t>48163</t>
  </si>
  <si>
    <t>GAINES</t>
  </si>
  <si>
    <t>48165</t>
  </si>
  <si>
    <t>GALVESTON</t>
  </si>
  <si>
    <t>48167</t>
  </si>
  <si>
    <t>GARZA</t>
  </si>
  <si>
    <t>48169</t>
  </si>
  <si>
    <t>GILLESPIE</t>
  </si>
  <si>
    <t>48171</t>
  </si>
  <si>
    <t>GLASSCOCK</t>
  </si>
  <si>
    <t>48173</t>
  </si>
  <si>
    <t>GOLIAD</t>
  </si>
  <si>
    <t>48175</t>
  </si>
  <si>
    <t>GONZALES</t>
  </si>
  <si>
    <t>48177</t>
  </si>
  <si>
    <t>48179</t>
  </si>
  <si>
    <t>48181</t>
  </si>
  <si>
    <t>GREGG</t>
  </si>
  <si>
    <t>48183</t>
  </si>
  <si>
    <t>GRIMES</t>
  </si>
  <si>
    <t>48185</t>
  </si>
  <si>
    <t>48187</t>
  </si>
  <si>
    <t>48189</t>
  </si>
  <si>
    <t>48191</t>
  </si>
  <si>
    <t>48193</t>
  </si>
  <si>
    <t>HANSFORD</t>
  </si>
  <si>
    <t>48195</t>
  </si>
  <si>
    <t>48197</t>
  </si>
  <si>
    <t>48199</t>
  </si>
  <si>
    <t>48201</t>
  </si>
  <si>
    <t>48203</t>
  </si>
  <si>
    <t>HARTLEY</t>
  </si>
  <si>
    <t>48205</t>
  </si>
  <si>
    <t>48207</t>
  </si>
  <si>
    <t>HAYS</t>
  </si>
  <si>
    <t>48209</t>
  </si>
  <si>
    <t>HEMPHILL</t>
  </si>
  <si>
    <t>48211</t>
  </si>
  <si>
    <t>48213</t>
  </si>
  <si>
    <t>48215</t>
  </si>
  <si>
    <t>48217</t>
  </si>
  <si>
    <t>HOCKLEY</t>
  </si>
  <si>
    <t>48219</t>
  </si>
  <si>
    <t>HOOD</t>
  </si>
  <si>
    <t>48221</t>
  </si>
  <si>
    <t>48223</t>
  </si>
  <si>
    <t>48225</t>
  </si>
  <si>
    <t>48227</t>
  </si>
  <si>
    <t>HUDSPETH</t>
  </si>
  <si>
    <t>48229</t>
  </si>
  <si>
    <t>HUNT</t>
  </si>
  <si>
    <t>48231</t>
  </si>
  <si>
    <t>48233</t>
  </si>
  <si>
    <t>IRION</t>
  </si>
  <si>
    <t>48235</t>
  </si>
  <si>
    <t>JACK</t>
  </si>
  <si>
    <t>48237</t>
  </si>
  <si>
    <t>48239</t>
  </si>
  <si>
    <t>48241</t>
  </si>
  <si>
    <t>48243</t>
  </si>
  <si>
    <t>48245</t>
  </si>
  <si>
    <t>JIM HOGG</t>
  </si>
  <si>
    <t>48247</t>
  </si>
  <si>
    <t>JIM WELLS</t>
  </si>
  <si>
    <t>48249</t>
  </si>
  <si>
    <t>48251</t>
  </si>
  <si>
    <t>48253</t>
  </si>
  <si>
    <t>KARNES</t>
  </si>
  <si>
    <t>48255</t>
  </si>
  <si>
    <t>KAUFMAN</t>
  </si>
  <si>
    <t>48257</t>
  </si>
  <si>
    <t>48259</t>
  </si>
  <si>
    <t>KENEDY</t>
  </si>
  <si>
    <t>48261</t>
  </si>
  <si>
    <t>48263</t>
  </si>
  <si>
    <t>KERR</t>
  </si>
  <si>
    <t>48265</t>
  </si>
  <si>
    <t>KIMBLE</t>
  </si>
  <si>
    <t>48267</t>
  </si>
  <si>
    <t>KING</t>
  </si>
  <si>
    <t>48269</t>
  </si>
  <si>
    <t>KINNEY</t>
  </si>
  <si>
    <t>48271</t>
  </si>
  <si>
    <t>KLEBERG</t>
  </si>
  <si>
    <t>48273</t>
  </si>
  <si>
    <t>48275</t>
  </si>
  <si>
    <t>48283</t>
  </si>
  <si>
    <t>48277</t>
  </si>
  <si>
    <t>LAMB</t>
  </si>
  <si>
    <t>48279</t>
  </si>
  <si>
    <t>LAMPASAS</t>
  </si>
  <si>
    <t>48281</t>
  </si>
  <si>
    <t>LAVACA</t>
  </si>
  <si>
    <t>48285</t>
  </si>
  <si>
    <t>48287</t>
  </si>
  <si>
    <t>48289</t>
  </si>
  <si>
    <t>48291</t>
  </si>
  <si>
    <t>48293</t>
  </si>
  <si>
    <t>LIPSCOMB</t>
  </si>
  <si>
    <t>48295</t>
  </si>
  <si>
    <t>LIVE OAK</t>
  </si>
  <si>
    <t>48297</t>
  </si>
  <si>
    <t>LLANO</t>
  </si>
  <si>
    <t>48299</t>
  </si>
  <si>
    <t>LOVING</t>
  </si>
  <si>
    <t>48301</t>
  </si>
  <si>
    <t>LUBBOCK</t>
  </si>
  <si>
    <t>48303</t>
  </si>
  <si>
    <t>LYNN</t>
  </si>
  <si>
    <t>48305</t>
  </si>
  <si>
    <t>48313</t>
  </si>
  <si>
    <t>48315</t>
  </si>
  <si>
    <t>48317</t>
  </si>
  <si>
    <t>48319</t>
  </si>
  <si>
    <t>MATAGORDA</t>
  </si>
  <si>
    <t>48321</t>
  </si>
  <si>
    <t>MAVERICK</t>
  </si>
  <si>
    <t>48323</t>
  </si>
  <si>
    <t>MCCULLOCH</t>
  </si>
  <si>
    <t>48307</t>
  </si>
  <si>
    <t>MCLENNAN</t>
  </si>
  <si>
    <t>48309</t>
  </si>
  <si>
    <t>MCMULLEN</t>
  </si>
  <si>
    <t>48311</t>
  </si>
  <si>
    <t>48325</t>
  </si>
  <si>
    <t>48327</t>
  </si>
  <si>
    <t>48329</t>
  </si>
  <si>
    <t>MILAM</t>
  </si>
  <si>
    <t>48331</t>
  </si>
  <si>
    <t>48333</t>
  </si>
  <si>
    <t>48335</t>
  </si>
  <si>
    <t>MONTAGUE</t>
  </si>
  <si>
    <t>48337</t>
  </si>
  <si>
    <t>48339</t>
  </si>
  <si>
    <t>48341</t>
  </si>
  <si>
    <t>48343</t>
  </si>
  <si>
    <t>MOTLEY</t>
  </si>
  <si>
    <t>48345</t>
  </si>
  <si>
    <t>NACOGDOCHES</t>
  </si>
  <si>
    <t>48347</t>
  </si>
  <si>
    <t>NAVARRO</t>
  </si>
  <si>
    <t>48349</t>
  </si>
  <si>
    <t>48351</t>
  </si>
  <si>
    <t>NOLAN</t>
  </si>
  <si>
    <t>48353</t>
  </si>
  <si>
    <t>NUECES</t>
  </si>
  <si>
    <t>48355</t>
  </si>
  <si>
    <t>OCHILTREE</t>
  </si>
  <si>
    <t>48357</t>
  </si>
  <si>
    <t>48359</t>
  </si>
  <si>
    <t>48361</t>
  </si>
  <si>
    <t>PALO PINTO</t>
  </si>
  <si>
    <t>48363</t>
  </si>
  <si>
    <t>48365</t>
  </si>
  <si>
    <t>PARKER</t>
  </si>
  <si>
    <t>48367</t>
  </si>
  <si>
    <t>PARMER</t>
  </si>
  <si>
    <t>48369</t>
  </si>
  <si>
    <t>PECOS</t>
  </si>
  <si>
    <t>48371</t>
  </si>
  <si>
    <t>48373</t>
  </si>
  <si>
    <t>48375</t>
  </si>
  <si>
    <t>PRESIDIO</t>
  </si>
  <si>
    <t>48377</t>
  </si>
  <si>
    <t>RAINS</t>
  </si>
  <si>
    <t>48379</t>
  </si>
  <si>
    <t>RANDALL</t>
  </si>
  <si>
    <t>48381</t>
  </si>
  <si>
    <t>REAGAN</t>
  </si>
  <si>
    <t>48383</t>
  </si>
  <si>
    <t>REAL</t>
  </si>
  <si>
    <t>48385</t>
  </si>
  <si>
    <t>48387</t>
  </si>
  <si>
    <t>REEVES</t>
  </si>
  <si>
    <t>48389</t>
  </si>
  <si>
    <t>REFUGIO</t>
  </si>
  <si>
    <t>48391</t>
  </si>
  <si>
    <t>48393</t>
  </si>
  <si>
    <t>48395</t>
  </si>
  <si>
    <t>ROCKWALL</t>
  </si>
  <si>
    <t>48397</t>
  </si>
  <si>
    <t>RUNNELS</t>
  </si>
  <si>
    <t>48399</t>
  </si>
  <si>
    <t>RUSK</t>
  </si>
  <si>
    <t>48401</t>
  </si>
  <si>
    <t>48403</t>
  </si>
  <si>
    <t>SAN AUGUSTINE</t>
  </si>
  <si>
    <t>48405</t>
  </si>
  <si>
    <t>SAN JACINTO</t>
  </si>
  <si>
    <t>48407</t>
  </si>
  <si>
    <t>SAN PATRICIO</t>
  </si>
  <si>
    <t>48409</t>
  </si>
  <si>
    <t>SAN SABA</t>
  </si>
  <si>
    <t>48411</t>
  </si>
  <si>
    <t>SCHLEICHER</t>
  </si>
  <si>
    <t>48413</t>
  </si>
  <si>
    <t>SCURRY</t>
  </si>
  <si>
    <t>48415</t>
  </si>
  <si>
    <t>SHACKELFORD</t>
  </si>
  <si>
    <t>48417</t>
  </si>
  <si>
    <t>48419</t>
  </si>
  <si>
    <t>48421</t>
  </si>
  <si>
    <t>48423</t>
  </si>
  <si>
    <t>SOMERVELL</t>
  </si>
  <si>
    <t>48425</t>
  </si>
  <si>
    <t>STARR</t>
  </si>
  <si>
    <t>48427</t>
  </si>
  <si>
    <t>48429</t>
  </si>
  <si>
    <t>STERLING</t>
  </si>
  <si>
    <t>48431</t>
  </si>
  <si>
    <t>STONEWALL</t>
  </si>
  <si>
    <t>48433</t>
  </si>
  <si>
    <t>SUTTON</t>
  </si>
  <si>
    <t>48435</t>
  </si>
  <si>
    <t>SWISHER</t>
  </si>
  <si>
    <t>48437</t>
  </si>
  <si>
    <t>TARRANT</t>
  </si>
  <si>
    <t>48439</t>
  </si>
  <si>
    <t>48441</t>
  </si>
  <si>
    <t>48443</t>
  </si>
  <si>
    <t>TERRY</t>
  </si>
  <si>
    <t>48445</t>
  </si>
  <si>
    <t>THROCKMORTON</t>
  </si>
  <si>
    <t>48447</t>
  </si>
  <si>
    <t>TITUS</t>
  </si>
  <si>
    <t>48449</t>
  </si>
  <si>
    <t>TOM GREEN</t>
  </si>
  <si>
    <t>48451</t>
  </si>
  <si>
    <t>TRAVIS</t>
  </si>
  <si>
    <t>48453</t>
  </si>
  <si>
    <t>48455</t>
  </si>
  <si>
    <t>TYLER</t>
  </si>
  <si>
    <t>48457</t>
  </si>
  <si>
    <t>UPSHUR</t>
  </si>
  <si>
    <t>48459</t>
  </si>
  <si>
    <t>UPTON</t>
  </si>
  <si>
    <t>48461</t>
  </si>
  <si>
    <t>UVALDE</t>
  </si>
  <si>
    <t>48463</t>
  </si>
  <si>
    <t>VAL VERDE</t>
  </si>
  <si>
    <t>48465</t>
  </si>
  <si>
    <t>VAN ZANDT</t>
  </si>
  <si>
    <t>48467</t>
  </si>
  <si>
    <t>VICTORIA</t>
  </si>
  <si>
    <t>48469</t>
  </si>
  <si>
    <t>48471</t>
  </si>
  <si>
    <t>WALLER</t>
  </si>
  <si>
    <t>48473</t>
  </si>
  <si>
    <t>48475</t>
  </si>
  <si>
    <t>48477</t>
  </si>
  <si>
    <t>WEBB</t>
  </si>
  <si>
    <t>48479</t>
  </si>
  <si>
    <t>WHARTON</t>
  </si>
  <si>
    <t>48481</t>
  </si>
  <si>
    <t>48483</t>
  </si>
  <si>
    <t>48485</t>
  </si>
  <si>
    <t>WILBARGER</t>
  </si>
  <si>
    <t>48487</t>
  </si>
  <si>
    <t>WILLACY</t>
  </si>
  <si>
    <t>48489</t>
  </si>
  <si>
    <t>48491</t>
  </si>
  <si>
    <t>48493</t>
  </si>
  <si>
    <t>WINKLER</t>
  </si>
  <si>
    <t>48495</t>
  </si>
  <si>
    <t>WISE</t>
  </si>
  <si>
    <t>48497</t>
  </si>
  <si>
    <t>48499</t>
  </si>
  <si>
    <t>YOAKUM</t>
  </si>
  <si>
    <t>48501</t>
  </si>
  <si>
    <t>YOUNG</t>
  </si>
  <si>
    <t>48503</t>
  </si>
  <si>
    <t>ZAPATA</t>
  </si>
  <si>
    <t>48505</t>
  </si>
  <si>
    <t>ZAVALA</t>
  </si>
  <si>
    <t>48507</t>
  </si>
  <si>
    <t>49001</t>
  </si>
  <si>
    <t>BOX ELDER</t>
  </si>
  <si>
    <t>49003</t>
  </si>
  <si>
    <t>CACHE</t>
  </si>
  <si>
    <t>49005</t>
  </si>
  <si>
    <t>49007</t>
  </si>
  <si>
    <t>DAGGETT</t>
  </si>
  <si>
    <t>49009</t>
  </si>
  <si>
    <t>49011</t>
  </si>
  <si>
    <t>DUCHESNE</t>
  </si>
  <si>
    <t>49013</t>
  </si>
  <si>
    <t>EMERY</t>
  </si>
  <si>
    <t>49015</t>
  </si>
  <si>
    <t>49017</t>
  </si>
  <si>
    <t>49019</t>
  </si>
  <si>
    <t>49021</t>
  </si>
  <si>
    <t>JUAB</t>
  </si>
  <si>
    <t>49023</t>
  </si>
  <si>
    <t>49025</t>
  </si>
  <si>
    <t>MILLARD</t>
  </si>
  <si>
    <t>49027</t>
  </si>
  <si>
    <t>49029</t>
  </si>
  <si>
    <t>PIUTE</t>
  </si>
  <si>
    <t>49031</t>
  </si>
  <si>
    <t>RICH</t>
  </si>
  <si>
    <t>49033</t>
  </si>
  <si>
    <t>SALT LAKE</t>
  </si>
  <si>
    <t>49035</t>
  </si>
  <si>
    <t>49037</t>
  </si>
  <si>
    <t>SANPETE</t>
  </si>
  <si>
    <t>49039</t>
  </si>
  <si>
    <t>49041</t>
  </si>
  <si>
    <t>49043</t>
  </si>
  <si>
    <t>TOOELE</t>
  </si>
  <si>
    <t>49045</t>
  </si>
  <si>
    <t>UINTAH</t>
  </si>
  <si>
    <t>49047</t>
  </si>
  <si>
    <t>UTAH</t>
  </si>
  <si>
    <t>49049</t>
  </si>
  <si>
    <t>WASATCH</t>
  </si>
  <si>
    <t>49051</t>
  </si>
  <si>
    <t>49053</t>
  </si>
  <si>
    <t>49055</t>
  </si>
  <si>
    <t>WEBER</t>
  </si>
  <si>
    <t>49057</t>
  </si>
  <si>
    <t>ACCOMACK</t>
  </si>
  <si>
    <t>51001</t>
  </si>
  <si>
    <t>ALBEMARLE</t>
  </si>
  <si>
    <t>51003</t>
  </si>
  <si>
    <t>ALEXANDRIA CITY</t>
  </si>
  <si>
    <t>51510</t>
  </si>
  <si>
    <t>51005</t>
  </si>
  <si>
    <t>AMELIA</t>
  </si>
  <si>
    <t>51007</t>
  </si>
  <si>
    <t>AMHERST</t>
  </si>
  <si>
    <t>51009</t>
  </si>
  <si>
    <t>APPOMATTOX</t>
  </si>
  <si>
    <t>51011</t>
  </si>
  <si>
    <t>ARLINGTON</t>
  </si>
  <si>
    <t>51013</t>
  </si>
  <si>
    <t>AUGUSTA</t>
  </si>
  <si>
    <t>51015</t>
  </si>
  <si>
    <t>51017</t>
  </si>
  <si>
    <t>51019</t>
  </si>
  <si>
    <t>BEDFORD CITY</t>
  </si>
  <si>
    <t>51515</t>
  </si>
  <si>
    <t>BLAND</t>
  </si>
  <si>
    <t>51021</t>
  </si>
  <si>
    <t>BOTETOURT</t>
  </si>
  <si>
    <t>51023</t>
  </si>
  <si>
    <t>BRISTOL CITY</t>
  </si>
  <si>
    <t>51520</t>
  </si>
  <si>
    <t>51025</t>
  </si>
  <si>
    <t>51027</t>
  </si>
  <si>
    <t>BUCKINGHAM</t>
  </si>
  <si>
    <t>51029</t>
  </si>
  <si>
    <t>BUENA VISTA CITY</t>
  </si>
  <si>
    <t>51530</t>
  </si>
  <si>
    <t>51031</t>
  </si>
  <si>
    <t>51033</t>
  </si>
  <si>
    <t>51035</t>
  </si>
  <si>
    <t>CHARLES CITY</t>
  </si>
  <si>
    <t>51036</t>
  </si>
  <si>
    <t>51037</t>
  </si>
  <si>
    <t>CHARLOTTESVILLE CITY</t>
  </si>
  <si>
    <t>51540</t>
  </si>
  <si>
    <t>CHESAPEAKE CITY</t>
  </si>
  <si>
    <t>51550</t>
  </si>
  <si>
    <t>51041</t>
  </si>
  <si>
    <t>51043</t>
  </si>
  <si>
    <t>CLIFTON FORGE CITY</t>
  </si>
  <si>
    <t>51560</t>
  </si>
  <si>
    <t>COLONIAL HEIGHTS CITY</t>
  </si>
  <si>
    <t>51570</t>
  </si>
  <si>
    <t>COVINGTON CITY</t>
  </si>
  <si>
    <t>51580</t>
  </si>
  <si>
    <t>51045</t>
  </si>
  <si>
    <t>CULPEPER</t>
  </si>
  <si>
    <t>51047</t>
  </si>
  <si>
    <t>51049</t>
  </si>
  <si>
    <t>DANVILLE CITY</t>
  </si>
  <si>
    <t>51590</t>
  </si>
  <si>
    <t>DICKENSON</t>
  </si>
  <si>
    <t>51051</t>
  </si>
  <si>
    <t>DINWIDDIE</t>
  </si>
  <si>
    <t>51053</t>
  </si>
  <si>
    <t>EMPORIA CITY</t>
  </si>
  <si>
    <t>51595</t>
  </si>
  <si>
    <t>51057</t>
  </si>
  <si>
    <t>FAIRFAX</t>
  </si>
  <si>
    <t>51059</t>
  </si>
  <si>
    <t>FAIRFAX CITY</t>
  </si>
  <si>
    <t>51600</t>
  </si>
  <si>
    <t>FALLS CHURCH CITY</t>
  </si>
  <si>
    <t>51610</t>
  </si>
  <si>
    <t>FAUQUIER</t>
  </si>
  <si>
    <t>51061</t>
  </si>
  <si>
    <t>51063</t>
  </si>
  <si>
    <t>FLUVANNA</t>
  </si>
  <si>
    <t>51065</t>
  </si>
  <si>
    <t>51067</t>
  </si>
  <si>
    <t>FRANKLIN CITY</t>
  </si>
  <si>
    <t>51620</t>
  </si>
  <si>
    <t>51069</t>
  </si>
  <si>
    <t>FREDERICKSBURG CITY</t>
  </si>
  <si>
    <t>51630</t>
  </si>
  <si>
    <t>GALAX CITY</t>
  </si>
  <si>
    <t>51640</t>
  </si>
  <si>
    <t>51071</t>
  </si>
  <si>
    <t>51073</t>
  </si>
  <si>
    <t>GOOCHLAND</t>
  </si>
  <si>
    <t>51075</t>
  </si>
  <si>
    <t>51077</t>
  </si>
  <si>
    <t>51079</t>
  </si>
  <si>
    <t>GREENSVILLE</t>
  </si>
  <si>
    <t>51081</t>
  </si>
  <si>
    <t>51083</t>
  </si>
  <si>
    <t>HAMPTON CITY</t>
  </si>
  <si>
    <t>51650</t>
  </si>
  <si>
    <t>HANOVER</t>
  </si>
  <si>
    <t>51085</t>
  </si>
  <si>
    <t>HARRISONBURG CITY</t>
  </si>
  <si>
    <t>51660</t>
  </si>
  <si>
    <t>HENRICO</t>
  </si>
  <si>
    <t>51087</t>
  </si>
  <si>
    <t>51089</t>
  </si>
  <si>
    <t>51091</t>
  </si>
  <si>
    <t>HOPEWELL CITY</t>
  </si>
  <si>
    <t>51670</t>
  </si>
  <si>
    <t>ISLE OF WIGHT</t>
  </si>
  <si>
    <t>51093</t>
  </si>
  <si>
    <t>JAMES CITY</t>
  </si>
  <si>
    <t>51095</t>
  </si>
  <si>
    <t>KING AND QUEEN</t>
  </si>
  <si>
    <t>51097</t>
  </si>
  <si>
    <t>KING GEORGE</t>
  </si>
  <si>
    <t>51099</t>
  </si>
  <si>
    <t>KING WILLIAM</t>
  </si>
  <si>
    <t>51101</t>
  </si>
  <si>
    <t>51103</t>
  </si>
  <si>
    <t>51105</t>
  </si>
  <si>
    <t>LEXINGTON CITY</t>
  </si>
  <si>
    <t>51678</t>
  </si>
  <si>
    <t>LOUDOUN</t>
  </si>
  <si>
    <t>51107</t>
  </si>
  <si>
    <t>51109</t>
  </si>
  <si>
    <t>LUNENBURG</t>
  </si>
  <si>
    <t>51111</t>
  </si>
  <si>
    <t>LYNCHBURG CITY</t>
  </si>
  <si>
    <t>51680</t>
  </si>
  <si>
    <t>51113</t>
  </si>
  <si>
    <t>MANASSAS CITY</t>
  </si>
  <si>
    <t>51683</t>
  </si>
  <si>
    <t>MANASSAS PARK CITY</t>
  </si>
  <si>
    <t>51685</t>
  </si>
  <si>
    <t>MARTINSVILLE CITY</t>
  </si>
  <si>
    <t>51690</t>
  </si>
  <si>
    <t>MATHEWS</t>
  </si>
  <si>
    <t>51115</t>
  </si>
  <si>
    <t>51117</t>
  </si>
  <si>
    <t>51119</t>
  </si>
  <si>
    <t>51121</t>
  </si>
  <si>
    <t>51125</t>
  </si>
  <si>
    <t>NEW KENT</t>
  </si>
  <si>
    <t>51127</t>
  </si>
  <si>
    <t>NEWPORT NEWS CITY</t>
  </si>
  <si>
    <t>51700</t>
  </si>
  <si>
    <t>NORFOLK CITY</t>
  </si>
  <si>
    <t>51710</t>
  </si>
  <si>
    <t>51131</t>
  </si>
  <si>
    <t>51133</t>
  </si>
  <si>
    <t>NORTON CITY</t>
  </si>
  <si>
    <t>51720</t>
  </si>
  <si>
    <t>NOTTOWAY</t>
  </si>
  <si>
    <t>51135</t>
  </si>
  <si>
    <t>51137</t>
  </si>
  <si>
    <t>51139</t>
  </si>
  <si>
    <t>PATRICK</t>
  </si>
  <si>
    <t>51141</t>
  </si>
  <si>
    <t>PETERSBURG CITY</t>
  </si>
  <si>
    <t>51730</t>
  </si>
  <si>
    <t>PITTSYLVANIA</t>
  </si>
  <si>
    <t>51143</t>
  </si>
  <si>
    <t>POQUOSON CITY</t>
  </si>
  <si>
    <t>51735</t>
  </si>
  <si>
    <t>PORTSMOUTH CITY</t>
  </si>
  <si>
    <t>51740</t>
  </si>
  <si>
    <t>POWHATAN</t>
  </si>
  <si>
    <t>51145</t>
  </si>
  <si>
    <t>PRINCE EDWARD</t>
  </si>
  <si>
    <t>51147</t>
  </si>
  <si>
    <t>PRINCE GEORGE</t>
  </si>
  <si>
    <t>51149</t>
  </si>
  <si>
    <t>PRINCE WILLIAM</t>
  </si>
  <si>
    <t>51153</t>
  </si>
  <si>
    <t>51155</t>
  </si>
  <si>
    <t>RADFORD CITY</t>
  </si>
  <si>
    <t>51750</t>
  </si>
  <si>
    <t>RAPPAHANNOCK</t>
  </si>
  <si>
    <t>51157</t>
  </si>
  <si>
    <t>51159</t>
  </si>
  <si>
    <t>RICHMOND CITY</t>
  </si>
  <si>
    <t>51760</t>
  </si>
  <si>
    <t>ROANOKE</t>
  </si>
  <si>
    <t>51161</t>
  </si>
  <si>
    <t>ROANOKE CITY</t>
  </si>
  <si>
    <t>51770</t>
  </si>
  <si>
    <t>ROCKBRIDGE</t>
  </si>
  <si>
    <t>51163</t>
  </si>
  <si>
    <t>51165</t>
  </si>
  <si>
    <t>51167</t>
  </si>
  <si>
    <t>SALEM CITY</t>
  </si>
  <si>
    <t>51775</t>
  </si>
  <si>
    <t>51169</t>
  </si>
  <si>
    <t>SHENANDOAH</t>
  </si>
  <si>
    <t>51171</t>
  </si>
  <si>
    <t>SMYTH</t>
  </si>
  <si>
    <t>51173</t>
  </si>
  <si>
    <t>SOUTHAMPTON</t>
  </si>
  <si>
    <t>51175</t>
  </si>
  <si>
    <t>SPOTSYLVANIA</t>
  </si>
  <si>
    <t>51177</t>
  </si>
  <si>
    <t>51179</t>
  </si>
  <si>
    <t>STAUNTON CITY</t>
  </si>
  <si>
    <t>51790</t>
  </si>
  <si>
    <t>SUFFOLK CITY</t>
  </si>
  <si>
    <t>51800</t>
  </si>
  <si>
    <t>51181</t>
  </si>
  <si>
    <t>51183</t>
  </si>
  <si>
    <t>51185</t>
  </si>
  <si>
    <t>VIRGINIA BEACH CITY</t>
  </si>
  <si>
    <t>51810</t>
  </si>
  <si>
    <t>51187</t>
  </si>
  <si>
    <t>51191</t>
  </si>
  <si>
    <t>WAYNESBORO CITY</t>
  </si>
  <si>
    <t>51820</t>
  </si>
  <si>
    <t>51193</t>
  </si>
  <si>
    <t>WILLIAMSBURG CITY</t>
  </si>
  <si>
    <t>51830</t>
  </si>
  <si>
    <t>WINCHESTER CITY</t>
  </si>
  <si>
    <t>51840</t>
  </si>
  <si>
    <t>51195</t>
  </si>
  <si>
    <t>WYTHE</t>
  </si>
  <si>
    <t>51197</t>
  </si>
  <si>
    <t>51199</t>
  </si>
  <si>
    <t>ADDISON</t>
  </si>
  <si>
    <t>50001</t>
  </si>
  <si>
    <t>BENNINGTON</t>
  </si>
  <si>
    <t>50003</t>
  </si>
  <si>
    <t>CALEDONIA</t>
  </si>
  <si>
    <t>50005</t>
  </si>
  <si>
    <t>CHITTENDEN</t>
  </si>
  <si>
    <t>50007</t>
  </si>
  <si>
    <t>50009</t>
  </si>
  <si>
    <t>50011</t>
  </si>
  <si>
    <t>GRAND ISLE</t>
  </si>
  <si>
    <t>50013</t>
  </si>
  <si>
    <t>LAMOILLE</t>
  </si>
  <si>
    <t>50015</t>
  </si>
  <si>
    <t>50017</t>
  </si>
  <si>
    <t>50019</t>
  </si>
  <si>
    <t>RUTLAND</t>
  </si>
  <si>
    <t>50021</t>
  </si>
  <si>
    <t>50023</t>
  </si>
  <si>
    <t>50025</t>
  </si>
  <si>
    <t>WINDSOR</t>
  </si>
  <si>
    <t>50027</t>
  </si>
  <si>
    <t>53001</t>
  </si>
  <si>
    <t>ASOTIN</t>
  </si>
  <si>
    <t>53003</t>
  </si>
  <si>
    <t>53005</t>
  </si>
  <si>
    <t>CHELAN</t>
  </si>
  <si>
    <t>53007</t>
  </si>
  <si>
    <t>CLALLAM</t>
  </si>
  <si>
    <t>53009</t>
  </si>
  <si>
    <t>53011</t>
  </si>
  <si>
    <t>53013</t>
  </si>
  <si>
    <t>COWLITZ</t>
  </si>
  <si>
    <t>53015</t>
  </si>
  <si>
    <t>53017</t>
  </si>
  <si>
    <t>FERRY</t>
  </si>
  <si>
    <t>53019</t>
  </si>
  <si>
    <t>53021</t>
  </si>
  <si>
    <t>53023</t>
  </si>
  <si>
    <t>53025</t>
  </si>
  <si>
    <t>GRAYS HARBOR</t>
  </si>
  <si>
    <t>53027</t>
  </si>
  <si>
    <t>ISLAND</t>
  </si>
  <si>
    <t>53029</t>
  </si>
  <si>
    <t>53031</t>
  </si>
  <si>
    <t>53033</t>
  </si>
  <si>
    <t>KITSAP</t>
  </si>
  <si>
    <t>53035</t>
  </si>
  <si>
    <t>KITTITAS</t>
  </si>
  <si>
    <t>53037</t>
  </si>
  <si>
    <t>KLICKITAT</t>
  </si>
  <si>
    <t>53039</t>
  </si>
  <si>
    <t>53041</t>
  </si>
  <si>
    <t>53043</t>
  </si>
  <si>
    <t>53045</t>
  </si>
  <si>
    <t>OKANOGAN</t>
  </si>
  <si>
    <t>53047</t>
  </si>
  <si>
    <t>PACIFIC</t>
  </si>
  <si>
    <t>53049</t>
  </si>
  <si>
    <t>PEND OREILLE</t>
  </si>
  <si>
    <t>53051</t>
  </si>
  <si>
    <t>53053</t>
  </si>
  <si>
    <t>53055</t>
  </si>
  <si>
    <t>SKAGIT</t>
  </si>
  <si>
    <t>53057</t>
  </si>
  <si>
    <t>SKAMANIA</t>
  </si>
  <si>
    <t>53059</t>
  </si>
  <si>
    <t>SNOHOMISH</t>
  </si>
  <si>
    <t>53061</t>
  </si>
  <si>
    <t>SPOKANE</t>
  </si>
  <si>
    <t>53063</t>
  </si>
  <si>
    <t>53065</t>
  </si>
  <si>
    <t>53067</t>
  </si>
  <si>
    <t>WAHKIAKUM</t>
  </si>
  <si>
    <t>53069</t>
  </si>
  <si>
    <t>WALLA WALLA</t>
  </si>
  <si>
    <t>53071</t>
  </si>
  <si>
    <t>WHATCOM</t>
  </si>
  <si>
    <t>53073</t>
  </si>
  <si>
    <t>WHITMAN</t>
  </si>
  <si>
    <t>53075</t>
  </si>
  <si>
    <t>YAKIMA</t>
  </si>
  <si>
    <t>53077</t>
  </si>
  <si>
    <t>55001</t>
  </si>
  <si>
    <t>55003</t>
  </si>
  <si>
    <t>BARRON</t>
  </si>
  <si>
    <t>55005</t>
  </si>
  <si>
    <t>BAYFIELD</t>
  </si>
  <si>
    <t>55007</t>
  </si>
  <si>
    <t>55009</t>
  </si>
  <si>
    <t>55011</t>
  </si>
  <si>
    <t>BURNETT</t>
  </si>
  <si>
    <t>55013</t>
  </si>
  <si>
    <t>CALUMET</t>
  </si>
  <si>
    <t>55015</t>
  </si>
  <si>
    <t>55017</t>
  </si>
  <si>
    <t>55019</t>
  </si>
  <si>
    <t>55021</t>
  </si>
  <si>
    <t>55023</t>
  </si>
  <si>
    <t>DANE</t>
  </si>
  <si>
    <t>55025</t>
  </si>
  <si>
    <t>55027</t>
  </si>
  <si>
    <t>DOOR</t>
  </si>
  <si>
    <t>55029</t>
  </si>
  <si>
    <t>55031</t>
  </si>
  <si>
    <t>55033</t>
  </si>
  <si>
    <t>EAU CLAIRE</t>
  </si>
  <si>
    <t>55035</t>
  </si>
  <si>
    <t>55037</t>
  </si>
  <si>
    <t>FOND DU LAC</t>
  </si>
  <si>
    <t>55039</t>
  </si>
  <si>
    <t>55041</t>
  </si>
  <si>
    <t>55043</t>
  </si>
  <si>
    <t>55045</t>
  </si>
  <si>
    <t>GREEN LAKE</t>
  </si>
  <si>
    <t>55047</t>
  </si>
  <si>
    <t>55049</t>
  </si>
  <si>
    <t>55051</t>
  </si>
  <si>
    <t>55053</t>
  </si>
  <si>
    <t>55055</t>
  </si>
  <si>
    <t>JUNEAU</t>
  </si>
  <si>
    <t>55057</t>
  </si>
  <si>
    <t>KENOSHA</t>
  </si>
  <si>
    <t>55059</t>
  </si>
  <si>
    <t>KEWAUNEE</t>
  </si>
  <si>
    <t>55061</t>
  </si>
  <si>
    <t>LA CROSSE</t>
  </si>
  <si>
    <t>55063</t>
  </si>
  <si>
    <t>55065</t>
  </si>
  <si>
    <t>LANGLADE</t>
  </si>
  <si>
    <t>55067</t>
  </si>
  <si>
    <t>55069</t>
  </si>
  <si>
    <t>MANITOWOC</t>
  </si>
  <si>
    <t>55071</t>
  </si>
  <si>
    <t>MARATHON</t>
  </si>
  <si>
    <t>55073</t>
  </si>
  <si>
    <t>MARINETTE</t>
  </si>
  <si>
    <t>55075</t>
  </si>
  <si>
    <t>55077</t>
  </si>
  <si>
    <t>55078</t>
  </si>
  <si>
    <t>MILWAUKEE</t>
  </si>
  <si>
    <t>55079</t>
  </si>
  <si>
    <t>55081</t>
  </si>
  <si>
    <t>OCONTO</t>
  </si>
  <si>
    <t>55083</t>
  </si>
  <si>
    <t>55085</t>
  </si>
  <si>
    <t>OUTAGAMIE</t>
  </si>
  <si>
    <t>55087</t>
  </si>
  <si>
    <t>OZAUKEE</t>
  </si>
  <si>
    <t>55089</t>
  </si>
  <si>
    <t>PEPIN</t>
  </si>
  <si>
    <t>55091</t>
  </si>
  <si>
    <t>55093</t>
  </si>
  <si>
    <t>55095</t>
  </si>
  <si>
    <t>55097</t>
  </si>
  <si>
    <t>PRICE</t>
  </si>
  <si>
    <t>55099</t>
  </si>
  <si>
    <t>RACINE</t>
  </si>
  <si>
    <t>55101</t>
  </si>
  <si>
    <t>55103</t>
  </si>
  <si>
    <t>55105</t>
  </si>
  <si>
    <t>55107</t>
  </si>
  <si>
    <t>SAUK</t>
  </si>
  <si>
    <t>55111</t>
  </si>
  <si>
    <t>SAWYER</t>
  </si>
  <si>
    <t>55113</t>
  </si>
  <si>
    <t>SHAWANO</t>
  </si>
  <si>
    <t>55115</t>
  </si>
  <si>
    <t>SHEBOYGAN</t>
  </si>
  <si>
    <t>55117</t>
  </si>
  <si>
    <t>ST. CROIX</t>
  </si>
  <si>
    <t>55109</t>
  </si>
  <si>
    <t>55119</t>
  </si>
  <si>
    <t>TREMPEALEAU</t>
  </si>
  <si>
    <t>55121</t>
  </si>
  <si>
    <t>55123</t>
  </si>
  <si>
    <t>VILAS</t>
  </si>
  <si>
    <t>55125</t>
  </si>
  <si>
    <t>55127</t>
  </si>
  <si>
    <t>WASHBURN</t>
  </si>
  <si>
    <t>55129</t>
  </si>
  <si>
    <t>55131</t>
  </si>
  <si>
    <t>WAUKESHA</t>
  </si>
  <si>
    <t>55133</t>
  </si>
  <si>
    <t>WAUPACA</t>
  </si>
  <si>
    <t>55135</t>
  </si>
  <si>
    <t>WAUSHARA</t>
  </si>
  <si>
    <t>55137</t>
  </si>
  <si>
    <t>55139</t>
  </si>
  <si>
    <t>55141</t>
  </si>
  <si>
    <t>54001</t>
  </si>
  <si>
    <t>54003</t>
  </si>
  <si>
    <t>54005</t>
  </si>
  <si>
    <t>BRAXTON</t>
  </si>
  <si>
    <t>54007</t>
  </si>
  <si>
    <t>BROOKE</t>
  </si>
  <si>
    <t>54009</t>
  </si>
  <si>
    <t>CABELL</t>
  </si>
  <si>
    <t>54011</t>
  </si>
  <si>
    <t>54013</t>
  </si>
  <si>
    <t>54015</t>
  </si>
  <si>
    <t>DODDRIDGE</t>
  </si>
  <si>
    <t>54017</t>
  </si>
  <si>
    <t>54019</t>
  </si>
  <si>
    <t>54021</t>
  </si>
  <si>
    <t>54023</t>
  </si>
  <si>
    <t>GREENBRIER</t>
  </si>
  <si>
    <t>54025</t>
  </si>
  <si>
    <t>54027</t>
  </si>
  <si>
    <t>54029</t>
  </si>
  <si>
    <t>HARDY</t>
  </si>
  <si>
    <t>54031</t>
  </si>
  <si>
    <t>54033</t>
  </si>
  <si>
    <t>54035</t>
  </si>
  <si>
    <t>54037</t>
  </si>
  <si>
    <t>KANAWHA</t>
  </si>
  <si>
    <t>54039</t>
  </si>
  <si>
    <t>54041</t>
  </si>
  <si>
    <t>54043</t>
  </si>
  <si>
    <t>54045</t>
  </si>
  <si>
    <t>54049</t>
  </si>
  <si>
    <t>54051</t>
  </si>
  <si>
    <t>54053</t>
  </si>
  <si>
    <t>54047</t>
  </si>
  <si>
    <t>54055</t>
  </si>
  <si>
    <t>54057</t>
  </si>
  <si>
    <t>MINGO</t>
  </si>
  <si>
    <t>54059</t>
  </si>
  <si>
    <t>MONONGALIA</t>
  </si>
  <si>
    <t>54061</t>
  </si>
  <si>
    <t>54063</t>
  </si>
  <si>
    <t>54065</t>
  </si>
  <si>
    <t>54067</t>
  </si>
  <si>
    <t>54069</t>
  </si>
  <si>
    <t>54071</t>
  </si>
  <si>
    <t>PLEASANTS</t>
  </si>
  <si>
    <t>54073</t>
  </si>
  <si>
    <t>54075</t>
  </si>
  <si>
    <t>PRESTON</t>
  </si>
  <si>
    <t>54077</t>
  </si>
  <si>
    <t>54079</t>
  </si>
  <si>
    <t>RALEIGH</t>
  </si>
  <si>
    <t>54081</t>
  </si>
  <si>
    <t>54083</t>
  </si>
  <si>
    <t>RITCHIE</t>
  </si>
  <si>
    <t>54085</t>
  </si>
  <si>
    <t>54087</t>
  </si>
  <si>
    <t>SUMMERS</t>
  </si>
  <si>
    <t>54089</t>
  </si>
  <si>
    <t>54091</t>
  </si>
  <si>
    <t>TUCKER</t>
  </si>
  <si>
    <t>54093</t>
  </si>
  <si>
    <t>54095</t>
  </si>
  <si>
    <t>54097</t>
  </si>
  <si>
    <t>54099</t>
  </si>
  <si>
    <t>54101</t>
  </si>
  <si>
    <t>WETZEL</t>
  </si>
  <si>
    <t>54103</t>
  </si>
  <si>
    <t>WIRT</t>
  </si>
  <si>
    <t>54105</t>
  </si>
  <si>
    <t>54107</t>
  </si>
  <si>
    <t>54109</t>
  </si>
  <si>
    <t>56001</t>
  </si>
  <si>
    <t>56003</t>
  </si>
  <si>
    <t>56005</t>
  </si>
  <si>
    <t>56007</t>
  </si>
  <si>
    <t>CONVERSE</t>
  </si>
  <si>
    <t>56009</t>
  </si>
  <si>
    <t>56011</t>
  </si>
  <si>
    <t>56013</t>
  </si>
  <si>
    <t>GOSHEN</t>
  </si>
  <si>
    <t>56015</t>
  </si>
  <si>
    <t>HOT SPRINGS</t>
  </si>
  <si>
    <t>56017</t>
  </si>
  <si>
    <t>56019</t>
  </si>
  <si>
    <t>LARAMIE</t>
  </si>
  <si>
    <t>56021</t>
  </si>
  <si>
    <t>56023</t>
  </si>
  <si>
    <t>NATRONA</t>
  </si>
  <si>
    <t>56025</t>
  </si>
  <si>
    <t>NIOBRARA</t>
  </si>
  <si>
    <t>56027</t>
  </si>
  <si>
    <t>56029</t>
  </si>
  <si>
    <t>56031</t>
  </si>
  <si>
    <t>56033</t>
  </si>
  <si>
    <t>SUBLETTE</t>
  </si>
  <si>
    <t>56035</t>
  </si>
  <si>
    <t>SWEETWATER</t>
  </si>
  <si>
    <t>56037</t>
  </si>
  <si>
    <t>56039</t>
  </si>
  <si>
    <t>UINTA</t>
  </si>
  <si>
    <t>56041</t>
  </si>
  <si>
    <t>WASHAKIE</t>
  </si>
  <si>
    <t>56043</t>
  </si>
  <si>
    <t>WESTON</t>
  </si>
  <si>
    <t>56045</t>
  </si>
  <si>
    <t>AK</t>
  </si>
  <si>
    <t>ALL COUNTIES</t>
  </si>
  <si>
    <t>02000</t>
  </si>
  <si>
    <t>HI</t>
  </si>
  <si>
    <t>15000</t>
  </si>
  <si>
    <t>SignedPln</t>
  </si>
  <si>
    <t>DatePln</t>
  </si>
  <si>
    <t>TitlePln</t>
  </si>
  <si>
    <t>PhonePln</t>
  </si>
  <si>
    <t>ExtensionPln</t>
  </si>
  <si>
    <t>EmailPln</t>
  </si>
  <si>
    <t>CompanyPln</t>
  </si>
  <si>
    <t>Address1Pln</t>
  </si>
  <si>
    <t>Address2Pln</t>
  </si>
  <si>
    <t>CityPln</t>
  </si>
  <si>
    <t>StatePln</t>
  </si>
  <si>
    <t>ZipPln</t>
  </si>
  <si>
    <t>SubmissionPln</t>
  </si>
  <si>
    <r>
      <t>Signed</t>
    </r>
    <r>
      <rPr>
        <sz val="12"/>
        <color theme="0"/>
        <rFont val="Arial Narrow"/>
        <family val="2"/>
      </rPr>
      <t>Pln</t>
    </r>
  </si>
  <si>
    <r>
      <t>Date</t>
    </r>
    <r>
      <rPr>
        <sz val="12"/>
        <color theme="0"/>
        <rFont val="Arial Narrow"/>
        <family val="2"/>
      </rPr>
      <t>Pln</t>
    </r>
  </si>
  <si>
    <r>
      <t>Title</t>
    </r>
    <r>
      <rPr>
        <sz val="12"/>
        <color theme="0"/>
        <rFont val="Arial Narrow"/>
        <family val="2"/>
      </rPr>
      <t>Pln</t>
    </r>
  </si>
  <si>
    <r>
      <t>Phone</t>
    </r>
    <r>
      <rPr>
        <sz val="12"/>
        <color theme="0"/>
        <rFont val="Arial Narrow"/>
        <family val="2"/>
      </rPr>
      <t>Pln</t>
    </r>
  </si>
  <si>
    <r>
      <t>Extension</t>
    </r>
    <r>
      <rPr>
        <sz val="12"/>
        <color theme="0"/>
        <rFont val="Arial Narrow"/>
        <family val="2"/>
      </rPr>
      <t>Pln</t>
    </r>
  </si>
  <si>
    <r>
      <t>Email</t>
    </r>
    <r>
      <rPr>
        <sz val="12"/>
        <color theme="0"/>
        <rFont val="Arial Narrow"/>
        <family val="2"/>
      </rPr>
      <t>Pln</t>
    </r>
  </si>
  <si>
    <r>
      <t>Company</t>
    </r>
    <r>
      <rPr>
        <sz val="12"/>
        <color theme="0"/>
        <rFont val="Arial Narrow"/>
        <family val="2"/>
      </rPr>
      <t>Pln</t>
    </r>
  </si>
  <si>
    <r>
      <t>Address1</t>
    </r>
    <r>
      <rPr>
        <sz val="12"/>
        <color theme="0"/>
        <rFont val="Arial Narrow"/>
        <family val="2"/>
      </rPr>
      <t>Pln</t>
    </r>
  </si>
  <si>
    <r>
      <t>Address2</t>
    </r>
    <r>
      <rPr>
        <sz val="12"/>
        <color theme="0"/>
        <rFont val="Arial Narrow"/>
        <family val="2"/>
      </rPr>
      <t>Pln</t>
    </r>
  </si>
  <si>
    <r>
      <t>City</t>
    </r>
    <r>
      <rPr>
        <sz val="12"/>
        <color theme="0"/>
        <rFont val="Arial Narrow"/>
        <family val="2"/>
      </rPr>
      <t>Pln</t>
    </r>
  </si>
  <si>
    <r>
      <t>State</t>
    </r>
    <r>
      <rPr>
        <sz val="12"/>
        <color theme="0"/>
        <rFont val="Arial Narrow"/>
        <family val="2"/>
      </rPr>
      <t>Pln</t>
    </r>
  </si>
  <si>
    <r>
      <t>Zip</t>
    </r>
    <r>
      <rPr>
        <sz val="12"/>
        <color theme="0"/>
        <rFont val="Arial Narrow"/>
        <family val="2"/>
      </rPr>
      <t>Pln</t>
    </r>
  </si>
  <si>
    <r>
      <t>Submission</t>
    </r>
    <r>
      <rPr>
        <sz val="12"/>
        <color theme="0"/>
        <rFont val="Arial Narrow"/>
        <family val="2"/>
      </rPr>
      <t>Pln</t>
    </r>
  </si>
  <si>
    <r>
      <t>Fax</t>
    </r>
    <r>
      <rPr>
        <sz val="12"/>
        <color theme="0"/>
        <rFont val="Arial Narrow"/>
        <family val="2"/>
      </rPr>
      <t>Pln</t>
    </r>
  </si>
  <si>
    <t>Donation and Distribution Plan Certification, Payment Information, and Banking Information</t>
  </si>
  <si>
    <r>
      <t>Bank</t>
    </r>
    <r>
      <rPr>
        <sz val="12"/>
        <color theme="0"/>
        <rFont val="Arial Narrow"/>
        <family val="2"/>
      </rPr>
      <t>Pln</t>
    </r>
  </si>
  <si>
    <r>
      <t>Account</t>
    </r>
    <r>
      <rPr>
        <sz val="12"/>
        <color theme="0"/>
        <rFont val="Arial Narrow"/>
        <family val="2"/>
      </rPr>
      <t>Pln</t>
    </r>
  </si>
  <si>
    <r>
      <t>Routing</t>
    </r>
    <r>
      <rPr>
        <sz val="12"/>
        <color theme="0"/>
        <rFont val="Arial Narrow"/>
        <family val="2"/>
      </rPr>
      <t>Pln</t>
    </r>
  </si>
  <si>
    <r>
      <t>TaxID</t>
    </r>
    <r>
      <rPr>
        <sz val="12"/>
        <color theme="0"/>
        <rFont val="Arial Narrow"/>
        <family val="2"/>
      </rPr>
      <t>Pln</t>
    </r>
  </si>
  <si>
    <t>FaxPln</t>
  </si>
  <si>
    <t>BankPln</t>
  </si>
  <si>
    <t>AccountPln</t>
  </si>
  <si>
    <t>RoutingPln</t>
  </si>
  <si>
    <t>TaxIDPln</t>
  </si>
  <si>
    <t>Simply select: Insert, Object, Create from File, Browse, Select the PDF File of W-9 Form, Insert, OK.</t>
  </si>
  <si>
    <t>Insert Below Copy of W-9 Form (Company Name in Certification tab MUST match what is on the W-9 form.)</t>
  </si>
  <si>
    <r>
      <t>Description</t>
    </r>
    <r>
      <rPr>
        <sz val="12"/>
        <color theme="0"/>
        <rFont val="Arial Narrow"/>
        <family val="2"/>
      </rPr>
      <t>Pln</t>
    </r>
  </si>
  <si>
    <t>DescriptionPln</t>
  </si>
  <si>
    <t>&lt;For Internal Use Only.</t>
  </si>
  <si>
    <t>Eligible Distributor</t>
  </si>
  <si>
    <t>You must type name in signed box, enter all contact information, company name, and all address information in yellow shaded area below of entity receiving reimbursements (Address Line 2 and Extension may be omitted, if not needed).</t>
  </si>
  <si>
    <t>This is a partnership donation and distribution plan approval request.</t>
  </si>
  <si>
    <t>Processor</t>
  </si>
  <si>
    <t>By typing your name below, you are certifying that your products meet the requirements laid out in the pertinent donation programs' regulations and that you have obtained Certifications from the Eligible Distributor Partners.</t>
  </si>
  <si>
    <t>After completing this form and certifying, email this and the Certifications from the Eligible Distributor Partners to Dairy Program for approval.</t>
  </si>
  <si>
    <t>It is important that this Workbook is not altered and that each record is completed fully in the [EligibleEntities] tab so that the approval process and reimbursements are not delayed.</t>
  </si>
  <si>
    <t>After completing records as described above, you must complete the [Certification] tab prior to submitting this form for approval.  If all of the required Certification fields are not fully completed, the partnership will not be approved.</t>
  </si>
  <si>
    <t>Under these donation programs (Milk Donation Reimbursement Program and Dairy Donation Program), eligible dairy organizations that incur qualified expenses related to certain dairy product donations may apply for and receive specified reimbursements to help cover expenses. This program is intended to encourage the donation of dairy products to recipient individuals and families while reducing food waste.</t>
  </si>
  <si>
    <t>Complete a record for each Processor and Eligible Distributor Location.  Complete all fields to avoid delays.</t>
  </si>
  <si>
    <t xml:space="preserve">Insert copy of W-9 form in the W-9 tab of Company entered in the Certification tab.  This can be accomplished in a number of ways.  The preferred method is to insert as PDF.  Simply select: Insert, Object, Create from File, Browse, Select the PDF File of W-9 Form, Insert, OK.  This is required to set up an account within USDA’s financial system to facilitate direct deposit of reimbursement claims. </t>
  </si>
  <si>
    <t xml:space="preserve">Eligibility and Definitions:
1. To qualify as an eligible dairy organization, you must be a dairy farmer cooperative or a dairy processor that: (1) accounts to a Federal Milk Marketing Order; and (2) incurs a qualified expense described in 7 CFR § 1147.1. 
2. To qualify as an eligible distributor, the distributor must be a public or private non-profit feeding organization distributing or coordinating distribution of donated eligible dairy products to recipient individuals and families.
Entity type refers to: 
1. Processor (purchasing fresh fluid product -- raw milk, skim milk, cream, or concentrated fluid milk products -- for processing into an eligible dairy product or purchasing bulk dairy commodity product for further processing into an eligible dairy product ); or 
2. Eligible distributor. </t>
  </si>
  <si>
    <t>The Eligible Distributor Certification Form shall be provided to each eligible distributor partner for them to certify their eligibility and their partnership with the eligible dairy organization (EDO) identified on this [Certification] tab. Each eligible distributor location that will receive and distribute donated eligible dairy product from the EDO must be included on this plan.</t>
  </si>
  <si>
    <t>After completing this form as instructed, go to the [Certification] tab to certify the information provided in your Dairy Donation and Distribution Plan by typing your name. Please send the certification of all eligible distributor partners along with this plan.  It is recommended that you encrypt the workbook with a password prior to submitting to Dairy Program for approval.  Under a separate email or phone call you may provide the encryption password used to Dairy Program.  To encrypt with password, click File, then Info, then Protect Workbook, then Encrypt with Password, then enter a password.</t>
  </si>
  <si>
    <t>According to the Paperwork Reduction Act of 1995, an agency may not conduct or sponsor, and a person is not required to respond to a collection of information unless it displays a valid OMB control number. The valid OMB control number for this information collection is 0581-NEW. The time required to complete this information collection is estimated to average 1 hour per response, including the time for reviewing instructions, searching existing data sources, gathering and maintaining the data needed, and completing and reviewing the collection of information.
The U.S. Department of Agriculture (USDA) prohibits discrimination in all its programs and activities on the basis of race, color, national origin, age, disability, and where applicable, sex, marital status, familial status, parental status, religion, sexual orientation, genetic information, political beliefs, reprisal, or because all or part of an individual's income is derived from any public assistance program. (Not all prohibited bases apply to all programs.)  Persons with disabilities who require alternative means for communication of program information (Braille, large print, audiotape, etc.) should contact USDA's TARGET Center at (202) 720-2600 (voice and TDD).  To file a complaint of discrimination, write to USDA, Director, Office of Civil Rights, 1400 Independence Avenue, S.W., Washington, D.C. 20250-9410, or call (800) 795-3272 (voice) or (202) 720-6382 (TDD).  USDA is an equal opportunity provider and employer.</t>
  </si>
  <si>
    <t>Expiration Date: August 14, 2023</t>
  </si>
  <si>
    <t>OMB #: 0581-0327</t>
  </si>
  <si>
    <t>Co-Pack Facility</t>
  </si>
  <si>
    <t>Distribution Center</t>
  </si>
  <si>
    <t>Version:  20211118</t>
  </si>
  <si>
    <t>Instructions for the Milk Donation and Distribution Plan Form</t>
  </si>
  <si>
    <t>After this form is submitted to and approved by AMS, you will receive by email a Milk Donation and Distribution Plan Approval and a password to be used in conjunction with future Reimbursement Claim Forms, which can be downloaded from the Milk Donation Program website. Reimbursement Claim Forms with the assigned password must be used by the EDO identified in this plan. If your Milk Donation and Distribution Plan needs updating, you must submit a new plan and then will receive a new Milk Donation and Distribution Plan Approval and password.</t>
  </si>
  <si>
    <t>For More Information:
Click icon(s) located in Row 1 of this tab (starting in Column E)
Website: www.ams.usda.gov/mdrp
Email: mdrp@usda.gov</t>
  </si>
  <si>
    <t>Milk Donation and Distribution Plan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</si>
</sst>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lt;=9999999]###\-####;\(###\)\ ###\-####"/>
    <numFmt numFmtId="165" formatCode="&quot;$&quot;#,##0.00"/>
  </numFmts>
  <fonts count="37" x14ac:knownFonts="1">
    <font>
      <sz val="10"/>
      <color rgb="FF000000"/>
      <name val="Times New Roman"/>
      <charset val="204"/>
    </font>
    <font>
      <sz val="8"/>
      <color theme="1"/>
      <name val="Arial Narrow"/>
      <family val="2"/>
    </font>
    <font>
      <sz val="8"/>
      <color rgb="FF000000"/>
      <name val="Verdana"/>
      <family val="2"/>
    </font>
    <font>
      <b/>
      <sz val="7"/>
      <name val="Verdana"/>
      <family val="2"/>
    </font>
    <font>
      <sz val="10"/>
      <color rgb="FF000000"/>
      <name val="Times New Roman"/>
      <family val="1"/>
    </font>
    <font>
      <sz val="11"/>
      <color theme="1"/>
      <name val="Calibri"/>
      <family val="2"/>
      <scheme val="minor"/>
    </font>
    <font>
      <sz val="9"/>
      <color theme="1" tint="0.499984740745262"/>
      <name val="Cambria"/>
      <family val="2"/>
      <scheme val="major"/>
    </font>
    <font>
      <sz val="11"/>
      <name val="Calibri"/>
      <family val="2"/>
    </font>
    <font>
      <u/>
      <sz val="10"/>
      <color theme="10"/>
      <name val="Times New Roman"/>
      <family val="1"/>
    </font>
    <font>
      <sz val="10"/>
      <color rgb="FF000000"/>
      <name val="Arial"/>
      <family val="2"/>
    </font>
    <font>
      <sz val="10"/>
      <color theme="1"/>
      <name val="Arial"/>
      <family val="2"/>
    </font>
    <font>
      <u/>
      <sz val="10"/>
      <color theme="10"/>
      <name val="Arial"/>
      <family val="2"/>
    </font>
    <font>
      <sz val="8"/>
      <name val="Times New Roman"/>
      <family val="1"/>
    </font>
    <font>
      <b/>
      <sz val="10"/>
      <name val="Arial"/>
      <family val="2"/>
    </font>
    <font>
      <sz val="12"/>
      <color rgb="FF000000"/>
      <name val="Arial Narrow"/>
      <family val="2"/>
    </font>
    <font>
      <sz val="10"/>
      <color rgb="FF000000"/>
      <name val="Times New Roman"/>
      <family val="1"/>
      <charset val="204"/>
    </font>
    <font>
      <sz val="12"/>
      <color theme="0"/>
      <name val="Arial Narrow"/>
      <family val="2"/>
    </font>
    <font>
      <sz val="10"/>
      <color indexed="8"/>
      <name val="Arial"/>
      <family val="2"/>
    </font>
    <font>
      <sz val="11"/>
      <color indexed="8"/>
      <name val="Calibri"/>
      <family val="2"/>
    </font>
    <font>
      <sz val="10"/>
      <color theme="0"/>
      <name val="Times New Roman"/>
      <family val="1"/>
    </font>
    <font>
      <b/>
      <u/>
      <sz val="10"/>
      <color theme="1"/>
      <name val="Arial Narrow"/>
      <family val="2"/>
    </font>
    <font>
      <sz val="10"/>
      <color theme="1"/>
      <name val="Arial Narrow"/>
      <family val="2"/>
    </font>
    <font>
      <sz val="10"/>
      <color theme="0"/>
      <name val="Arial"/>
      <family val="2"/>
    </font>
    <font>
      <sz val="11"/>
      <color theme="1"/>
      <name val="Arial Narrow"/>
      <family val="2"/>
    </font>
    <font>
      <sz val="10"/>
      <color rgb="FF000000"/>
      <name val="Arial Narrow"/>
      <family val="2"/>
    </font>
    <font>
      <sz val="11"/>
      <color theme="0"/>
      <name val="Arial Narrow"/>
      <family val="2"/>
    </font>
    <font>
      <b/>
      <sz val="11"/>
      <color theme="1"/>
      <name val="Arial Narrow"/>
      <family val="2"/>
    </font>
    <font>
      <b/>
      <u/>
      <sz val="11"/>
      <color theme="0"/>
      <name val="Arial Narrow"/>
      <family val="2"/>
    </font>
    <font>
      <b/>
      <u/>
      <sz val="10"/>
      <color rgb="FFFF0000"/>
      <name val="Arial Narrow"/>
      <family val="2"/>
    </font>
    <font>
      <i/>
      <sz val="10"/>
      <color rgb="FFFF0000"/>
      <name val="Arial Narrow"/>
      <family val="2"/>
    </font>
    <font>
      <b/>
      <u/>
      <sz val="24"/>
      <color rgb="FF000000"/>
      <name val="Arial Narrow"/>
      <family val="2"/>
    </font>
    <font>
      <sz val="14"/>
      <color rgb="FF000000"/>
      <name val="Arial Narrow"/>
      <family val="2"/>
    </font>
    <font>
      <sz val="14"/>
      <color theme="0"/>
      <name val="Arial Narrow"/>
      <family val="2"/>
    </font>
    <font>
      <b/>
      <sz val="12"/>
      <color rgb="FFFF0000"/>
      <name val="Arial Narrow"/>
      <family val="2"/>
    </font>
    <font>
      <b/>
      <sz val="14"/>
      <color theme="0"/>
      <name val="Arial Narrow"/>
      <family val="2"/>
    </font>
    <font>
      <sz val="72"/>
      <color theme="1"/>
      <name val="Palace Script MT"/>
      <family val="4"/>
    </font>
    <font>
      <sz val="10"/>
      <color rgb="FFFF0000"/>
      <name val="Arial Narrow"/>
      <family val="2"/>
    </font>
  </fonts>
  <fills count="8">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
      <patternFill patternType="solid">
        <fgColor rgb="FF00B0F0"/>
        <bgColor indexed="64"/>
      </patternFill>
    </fill>
    <fill>
      <patternFill patternType="solid">
        <fgColor theme="0"/>
        <bgColor indexed="64"/>
      </patternFill>
    </fill>
    <fill>
      <patternFill patternType="solid">
        <fgColor theme="4"/>
        <bgColor indexed="64"/>
      </patternFill>
    </fill>
    <fill>
      <patternFill patternType="solid">
        <fgColor rgb="FFFF0000"/>
        <bgColor indexed="64"/>
      </patternFill>
    </fill>
  </fills>
  <borders count="1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right/>
      <top/>
      <bottom style="medium">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theme="4"/>
      </left>
      <right style="thin">
        <color theme="4"/>
      </right>
      <top style="medium">
        <color auto="1"/>
      </top>
      <bottom style="medium">
        <color auto="1"/>
      </bottom>
      <diagonal/>
    </border>
    <border>
      <left/>
      <right/>
      <top style="thin">
        <color theme="4"/>
      </top>
      <bottom/>
      <diagonal/>
    </border>
  </borders>
  <cellStyleXfs count="10">
    <xf numFmtId="0" fontId="0" fillId="0" borderId="0"/>
    <xf numFmtId="0" fontId="3" fillId="2" borderId="1" applyBorder="0">
      <alignment horizontal="left" vertical="top" wrapText="1"/>
    </xf>
    <xf numFmtId="44" fontId="3" fillId="0" borderId="2">
      <alignment horizontal="left" vertical="center" wrapText="1"/>
    </xf>
    <xf numFmtId="44" fontId="2" fillId="2" borderId="3" applyBorder="0">
      <alignment horizontal="center" vertical="center" wrapText="1"/>
    </xf>
    <xf numFmtId="0" fontId="5" fillId="0" borderId="0"/>
    <xf numFmtId="0" fontId="6" fillId="0" borderId="0">
      <alignment vertical="center"/>
    </xf>
    <xf numFmtId="0" fontId="7" fillId="0" borderId="0"/>
    <xf numFmtId="0" fontId="4" fillId="0" borderId="0"/>
    <xf numFmtId="0" fontId="8" fillId="0" borderId="0" applyNumberFormat="0" applyFill="0" applyBorder="0" applyAlignment="0" applyProtection="0"/>
    <xf numFmtId="0" fontId="17" fillId="0" borderId="0"/>
  </cellStyleXfs>
  <cellXfs count="85">
    <xf numFmtId="0" fontId="0" fillId="0" borderId="0" xfId="0" applyAlignment="1">
      <alignment horizontal="left" vertical="top"/>
    </xf>
    <xf numFmtId="0" fontId="9" fillId="0" borderId="0" xfId="0" applyFont="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1" fillId="0" borderId="5" xfId="8" applyFont="1" applyFill="1" applyBorder="1" applyAlignment="1">
      <alignment horizontal="left" vertical="center" wrapText="1"/>
    </xf>
    <xf numFmtId="49" fontId="10" fillId="0" borderId="5" xfId="0" applyNumberFormat="1" applyFont="1" applyBorder="1" applyAlignment="1">
      <alignment horizontal="left" vertical="center" wrapText="1"/>
    </xf>
    <xf numFmtId="0" fontId="13" fillId="3" borderId="6" xfId="0" applyFont="1" applyFill="1" applyBorder="1" applyAlignment="1">
      <alignment horizontal="left" vertical="center" wrapText="1"/>
    </xf>
    <xf numFmtId="0" fontId="14" fillId="0" borderId="7" xfId="0" applyFont="1" applyBorder="1" applyAlignment="1">
      <alignment horizontal="right" vertical="center" wrapText="1"/>
    </xf>
    <xf numFmtId="0" fontId="14" fillId="0" borderId="8" xfId="0" applyFont="1" applyBorder="1" applyAlignment="1">
      <alignment horizontal="right" vertical="center" wrapText="1"/>
    </xf>
    <xf numFmtId="0" fontId="15" fillId="0" borderId="0" xfId="0" applyFont="1" applyAlignment="1">
      <alignment horizontal="left" vertical="top"/>
    </xf>
    <xf numFmtId="0" fontId="18" fillId="0" borderId="9" xfId="9" applyFont="1" applyBorder="1" applyAlignment="1">
      <alignment horizontal="left" wrapText="1"/>
    </xf>
    <xf numFmtId="165" fontId="17" fillId="0" borderId="9" xfId="9" applyNumberFormat="1" applyBorder="1" applyAlignment="1">
      <alignment horizontal="left"/>
    </xf>
    <xf numFmtId="49" fontId="18" fillId="0" borderId="9" xfId="9" applyNumberFormat="1" applyFont="1" applyBorder="1" applyAlignment="1">
      <alignment horizontal="left" wrapText="1"/>
    </xf>
    <xf numFmtId="14" fontId="18" fillId="0" borderId="9" xfId="9" applyNumberFormat="1" applyFont="1" applyBorder="1" applyAlignment="1">
      <alignment horizontal="left" wrapText="1"/>
    </xf>
    <xf numFmtId="165" fontId="18" fillId="0" borderId="9" xfId="9" applyNumberFormat="1" applyFont="1" applyBorder="1" applyAlignment="1">
      <alignment horizontal="left" wrapText="1"/>
    </xf>
    <xf numFmtId="0" fontId="17" fillId="0" borderId="9" xfId="9" applyBorder="1" applyAlignment="1">
      <alignment horizontal="left"/>
    </xf>
    <xf numFmtId="0" fontId="19" fillId="7" borderId="0" xfId="0" applyFont="1" applyFill="1" applyAlignment="1">
      <alignment horizontal="center" vertical="top"/>
    </xf>
    <xf numFmtId="49" fontId="18" fillId="0" borderId="9" xfId="9" applyNumberFormat="1" applyFont="1" applyBorder="1" applyAlignment="1">
      <alignment wrapText="1"/>
    </xf>
    <xf numFmtId="165" fontId="17" fillId="0" borderId="9" xfId="9" applyNumberFormat="1" applyBorder="1"/>
    <xf numFmtId="14" fontId="18" fillId="0" borderId="9" xfId="9" applyNumberFormat="1" applyFont="1" applyBorder="1" applyAlignment="1">
      <alignment horizontal="right" wrapText="1"/>
    </xf>
    <xf numFmtId="165" fontId="18" fillId="0" borderId="9" xfId="9" applyNumberFormat="1" applyFont="1" applyBorder="1" applyAlignment="1">
      <alignment horizontal="right" wrapText="1"/>
    </xf>
    <xf numFmtId="14" fontId="17" fillId="0" borderId="9" xfId="9" applyNumberFormat="1" applyBorder="1"/>
    <xf numFmtId="0" fontId="0" fillId="0" borderId="0" xfId="0" applyAlignment="1">
      <alignment horizontal="center" vertical="top"/>
    </xf>
    <xf numFmtId="49" fontId="18" fillId="0" borderId="0" xfId="9" applyNumberFormat="1" applyFont="1" applyAlignment="1">
      <alignment wrapText="1"/>
    </xf>
    <xf numFmtId="165" fontId="17" fillId="0" borderId="0" xfId="9" applyNumberFormat="1"/>
    <xf numFmtId="14" fontId="17" fillId="0" borderId="0" xfId="9" applyNumberFormat="1"/>
    <xf numFmtId="0" fontId="17" fillId="0" borderId="9" xfId="9" applyBorder="1"/>
    <xf numFmtId="0" fontId="17" fillId="0" borderId="0" xfId="9"/>
    <xf numFmtId="165" fontId="18" fillId="0" borderId="0" xfId="9" applyNumberFormat="1" applyFont="1" applyAlignment="1">
      <alignment horizontal="right" wrapText="1"/>
    </xf>
    <xf numFmtId="14" fontId="18" fillId="0" borderId="0" xfId="9" applyNumberFormat="1" applyFont="1" applyAlignment="1">
      <alignment horizontal="right" wrapText="1"/>
    </xf>
    <xf numFmtId="165" fontId="0" fillId="0" borderId="0" xfId="0" applyNumberFormat="1" applyAlignment="1">
      <alignment horizontal="left" vertical="top"/>
    </xf>
    <xf numFmtId="49" fontId="0" fillId="0" borderId="0" xfId="0" applyNumberFormat="1" applyAlignment="1">
      <alignment horizontal="left" vertical="top"/>
    </xf>
    <xf numFmtId="0" fontId="21" fillId="0" borderId="0" xfId="4" applyFont="1" applyAlignment="1">
      <alignment horizontal="center" vertical="center"/>
    </xf>
    <xf numFmtId="0" fontId="21" fillId="0" borderId="0" xfId="4" applyFont="1" applyAlignment="1">
      <alignment vertical="center" wrapText="1"/>
    </xf>
    <xf numFmtId="49" fontId="18" fillId="0" borderId="9" xfId="0" applyNumberFormat="1" applyFont="1" applyBorder="1" applyAlignment="1">
      <alignment wrapText="1"/>
    </xf>
    <xf numFmtId="165" fontId="18" fillId="0" borderId="9" xfId="0" applyNumberFormat="1" applyFont="1" applyBorder="1" applyAlignment="1">
      <alignment horizontal="right" wrapText="1"/>
    </xf>
    <xf numFmtId="14" fontId="18" fillId="0" borderId="9" xfId="0" applyNumberFormat="1" applyFont="1" applyBorder="1" applyAlignment="1">
      <alignment horizontal="right" wrapText="1"/>
    </xf>
    <xf numFmtId="0" fontId="0" fillId="0" borderId="9" xfId="0" applyBorder="1" applyAlignment="1">
      <alignment horizontal="left" vertical="top"/>
    </xf>
    <xf numFmtId="165" fontId="18" fillId="0" borderId="0" xfId="0" applyNumberFormat="1" applyFont="1" applyAlignment="1">
      <alignment horizontal="right" wrapText="1"/>
    </xf>
    <xf numFmtId="49" fontId="18" fillId="0" borderId="10" xfId="9" applyNumberFormat="1" applyFont="1" applyBorder="1" applyAlignment="1">
      <alignment wrapText="1"/>
    </xf>
    <xf numFmtId="14" fontId="18" fillId="0" borderId="10" xfId="9" applyNumberFormat="1" applyFont="1" applyBorder="1" applyAlignment="1">
      <alignment horizontal="right" wrapText="1"/>
    </xf>
    <xf numFmtId="165" fontId="18" fillId="0" borderId="10" xfId="9" applyNumberFormat="1" applyFont="1" applyBorder="1" applyAlignment="1">
      <alignment horizontal="right" wrapText="1"/>
    </xf>
    <xf numFmtId="0" fontId="22" fillId="7" borderId="5" xfId="0" applyFont="1" applyFill="1" applyBorder="1" applyAlignment="1">
      <alignment horizontal="left" vertical="center" wrapText="1"/>
    </xf>
    <xf numFmtId="49" fontId="22" fillId="7" borderId="0" xfId="0" applyNumberFormat="1" applyFont="1" applyFill="1" applyAlignment="1">
      <alignment horizontal="left" vertical="center" wrapText="1"/>
    </xf>
    <xf numFmtId="14" fontId="22" fillId="7" borderId="0" xfId="0" applyNumberFormat="1" applyFont="1" applyFill="1" applyAlignment="1">
      <alignment horizontal="left" vertical="center" wrapText="1"/>
    </xf>
    <xf numFmtId="1" fontId="22" fillId="7" borderId="0" xfId="0" applyNumberFormat="1" applyFont="1" applyFill="1" applyAlignment="1">
      <alignment horizontal="left" vertical="center" wrapText="1"/>
    </xf>
    <xf numFmtId="0" fontId="20" fillId="0" borderId="0" xfId="4" applyFont="1" applyAlignment="1">
      <alignment horizontal="left" vertical="center"/>
    </xf>
    <xf numFmtId="0" fontId="20" fillId="0" borderId="0" xfId="4" applyFont="1" applyAlignment="1">
      <alignment vertical="center" wrapText="1"/>
    </xf>
    <xf numFmtId="0" fontId="23" fillId="0" borderId="0" xfId="4" applyFont="1"/>
    <xf numFmtId="0" fontId="25" fillId="0" borderId="0" xfId="4" applyFont="1"/>
    <xf numFmtId="0" fontId="26" fillId="0" borderId="0" xfId="4" applyFont="1" applyAlignment="1">
      <alignment horizontal="left"/>
    </xf>
    <xf numFmtId="0" fontId="24" fillId="0" borderId="0" xfId="4" applyFont="1"/>
    <xf numFmtId="0" fontId="24" fillId="0" borderId="0" xfId="4" quotePrefix="1" applyFont="1"/>
    <xf numFmtId="0" fontId="27" fillId="6" borderId="0" xfId="4" applyFont="1" applyFill="1" applyAlignment="1">
      <alignment horizontal="center" vertical="center"/>
    </xf>
    <xf numFmtId="0" fontId="23" fillId="0" borderId="0" xfId="4" applyFont="1" applyAlignment="1">
      <alignment vertical="center"/>
    </xf>
    <xf numFmtId="0" fontId="23" fillId="0" borderId="0" xfId="4" applyFont="1" applyAlignment="1">
      <alignment horizontal="center" vertical="center"/>
    </xf>
    <xf numFmtId="0" fontId="1" fillId="0" borderId="0" xfId="4" applyFont="1" applyAlignment="1">
      <alignment vertical="center" wrapText="1"/>
    </xf>
    <xf numFmtId="0" fontId="28" fillId="0" borderId="0" xfId="0" applyFont="1" applyAlignment="1">
      <alignment horizontal="left" vertical="top"/>
    </xf>
    <xf numFmtId="0" fontId="24" fillId="0" borderId="0" xfId="0" applyFont="1" applyAlignment="1" applyProtection="1">
      <alignment horizontal="left" vertical="top"/>
      <protection locked="0"/>
    </xf>
    <xf numFmtId="0" fontId="29" fillId="0" borderId="0" xfId="0" applyFont="1" applyAlignment="1">
      <alignment horizontal="left" vertical="top"/>
    </xf>
    <xf numFmtId="14" fontId="31" fillId="3" borderId="8" xfId="0" applyNumberFormat="1" applyFont="1" applyFill="1" applyBorder="1" applyAlignment="1" applyProtection="1">
      <alignment horizontal="left" vertical="center" wrapText="1"/>
      <protection locked="0"/>
    </xf>
    <xf numFmtId="0" fontId="14" fillId="0" borderId="0" xfId="0" applyFont="1" applyAlignment="1">
      <alignment horizontal="left" vertical="center" wrapText="1"/>
    </xf>
    <xf numFmtId="0" fontId="31" fillId="3" borderId="8" xfId="0" applyFont="1" applyFill="1" applyBorder="1" applyAlignment="1" applyProtection="1">
      <alignment horizontal="left" vertical="center" wrapText="1"/>
      <protection locked="0"/>
    </xf>
    <xf numFmtId="164" fontId="31" fillId="3" borderId="8" xfId="0" applyNumberFormat="1" applyFont="1" applyFill="1" applyBorder="1" applyAlignment="1" applyProtection="1">
      <alignment horizontal="left" vertical="center" wrapText="1"/>
      <protection locked="0"/>
    </xf>
    <xf numFmtId="1" fontId="31" fillId="3" borderId="8" xfId="0" applyNumberFormat="1" applyFont="1" applyFill="1" applyBorder="1" applyAlignment="1" applyProtection="1">
      <alignment horizontal="left" vertical="center" wrapText="1"/>
      <protection locked="0"/>
    </xf>
    <xf numFmtId="0" fontId="33" fillId="0" borderId="0" xfId="0" applyFont="1" applyAlignment="1">
      <alignment horizontal="left" vertical="center" wrapText="1"/>
    </xf>
    <xf numFmtId="49" fontId="31" fillId="3" borderId="8" xfId="0" applyNumberFormat="1" applyFont="1" applyFill="1" applyBorder="1" applyAlignment="1" applyProtection="1">
      <alignment horizontal="left" vertical="center" wrapText="1"/>
      <protection locked="0"/>
    </xf>
    <xf numFmtId="49" fontId="31" fillId="3" borderId="0" xfId="0" applyNumberFormat="1" applyFont="1" applyFill="1" applyAlignment="1" applyProtection="1">
      <alignment horizontal="left" vertical="center" wrapText="1"/>
      <protection locked="0"/>
    </xf>
    <xf numFmtId="1" fontId="34" fillId="7" borderId="11" xfId="0" applyNumberFormat="1" applyFont="1" applyFill="1" applyBorder="1" applyAlignment="1" applyProtection="1">
      <alignment horizontal="left" vertical="center" wrapText="1"/>
      <protection hidden="1"/>
    </xf>
    <xf numFmtId="0" fontId="14" fillId="0" borderId="0" xfId="0" applyFont="1" applyAlignment="1">
      <alignment horizontal="right" vertical="center" wrapText="1"/>
    </xf>
    <xf numFmtId="0" fontId="30" fillId="0" borderId="0" xfId="0" applyFont="1" applyAlignment="1">
      <alignment horizontal="left" vertical="center" wrapText="1"/>
    </xf>
    <xf numFmtId="0" fontId="31" fillId="0" borderId="0" xfId="0" applyFont="1" applyAlignment="1">
      <alignment horizontal="left" vertical="center" wrapText="1"/>
    </xf>
    <xf numFmtId="0" fontId="16" fillId="0" borderId="0" xfId="0" applyFont="1" applyAlignment="1">
      <alignment horizontal="right" vertical="center" wrapText="1"/>
    </xf>
    <xf numFmtId="0" fontId="32" fillId="5" borderId="0" xfId="0" applyFont="1" applyFill="1" applyAlignment="1">
      <alignment horizontal="left" vertical="center" wrapText="1"/>
    </xf>
    <xf numFmtId="0" fontId="34" fillId="4" borderId="0" xfId="0" applyFont="1" applyFill="1" applyAlignment="1">
      <alignment horizontal="left" vertical="center" wrapText="1"/>
    </xf>
    <xf numFmtId="0" fontId="35" fillId="3" borderId="12" xfId="0" applyFont="1" applyFill="1" applyBorder="1" applyAlignment="1" applyProtection="1">
      <alignment horizontal="left" vertical="center" wrapText="1"/>
      <protection locked="0"/>
    </xf>
    <xf numFmtId="0" fontId="24" fillId="0" borderId="0" xfId="4" applyFont="1" applyProtection="1">
      <protection hidden="1"/>
    </xf>
    <xf numFmtId="0" fontId="36" fillId="0" borderId="0" xfId="4" applyFont="1" applyAlignment="1">
      <alignment vertical="center" wrapText="1"/>
    </xf>
    <xf numFmtId="0" fontId="21" fillId="0" borderId="0" xfId="4" applyFont="1"/>
    <xf numFmtId="0" fontId="24" fillId="0" borderId="0" xfId="4" applyFont="1" applyAlignment="1" applyProtection="1">
      <alignment horizontal="center" vertical="center"/>
      <protection hidden="1"/>
    </xf>
    <xf numFmtId="0" fontId="23" fillId="0" borderId="0" xfId="4" applyFont="1" applyAlignment="1" applyProtection="1">
      <alignment horizontal="center" vertical="center"/>
      <protection hidden="1"/>
    </xf>
    <xf numFmtId="0" fontId="24" fillId="0" borderId="0" xfId="4" applyFont="1" applyProtection="1">
      <protection hidden="1"/>
    </xf>
    <xf numFmtId="0" fontId="21" fillId="0" borderId="0" xfId="4" applyFont="1" applyProtection="1">
      <protection hidden="1"/>
    </xf>
    <xf numFmtId="0" fontId="23" fillId="0" borderId="0" xfId="4" applyFont="1" applyAlignment="1">
      <alignment vertical="center" wrapText="1"/>
    </xf>
    <xf numFmtId="0" fontId="24" fillId="0" borderId="0" xfId="0" applyFont="1" applyAlignment="1">
      <alignment vertical="center"/>
    </xf>
  </cellXfs>
  <cellStyles count="10">
    <cellStyle name="Hyperlink" xfId="8" builtinId="8"/>
    <cellStyle name="LINQ1" xfId="1" xr:uid="{FAFD46A3-3801-4881-A13A-AD5B0742F348}"/>
    <cellStyle name="LINQ2" xfId="2" xr:uid="{AF2E7FC5-2081-4FAC-807D-4F3EF3F3B08E}"/>
    <cellStyle name="LINQ3" xfId="3" xr:uid="{7AADECC3-37FD-42E1-94C3-905C11ADCE25}"/>
    <cellStyle name="Normal" xfId="0" builtinId="0"/>
    <cellStyle name="Normal 2" xfId="6" xr:uid="{1FEC5D87-B289-415B-9616-910F99CD84C5}"/>
    <cellStyle name="Normal 2 2" xfId="5" xr:uid="{BFA3E851-CBEB-43C5-B27D-68518B6E8E7F}"/>
    <cellStyle name="Normal 3" xfId="4" xr:uid="{4C599FD1-8C51-4827-834C-376945EF7535}"/>
    <cellStyle name="Normal 4" xfId="7" xr:uid="{9DACB55C-6706-4083-97D8-121BA97FA9DE}"/>
    <cellStyle name="Normal_LocAdj" xfId="9" xr:uid="{9F184E52-FC67-45F2-81F8-732F101E181C}"/>
  </cellStyles>
  <dxfs count="51">
    <dxf>
      <font>
        <b val="0"/>
        <i val="0"/>
        <strike val="0"/>
        <condense val="0"/>
        <extend val="0"/>
        <outline val="0"/>
        <shadow val="0"/>
        <u val="none"/>
        <vertAlign val="baseline"/>
        <sz val="11"/>
        <color indexed="8"/>
        <name val="Calibri"/>
        <family val="2"/>
        <scheme val="none"/>
      </font>
      <numFmt numFmtId="165" formatCode="&quot;$&quot;#,##0.00"/>
      <fill>
        <patternFill patternType="none">
          <fgColor indexed="64"/>
          <bgColor indexed="65"/>
        </patternFill>
      </fill>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numFmt numFmtId="165" formatCode="&quot;$&quot;#,##0.00"/>
      <fill>
        <patternFill patternType="none">
          <fgColor indexed="64"/>
          <bgColor indexed="65"/>
        </patternFill>
      </fill>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numFmt numFmtId="19" formatCode="m/d/yyyy"/>
      <fill>
        <patternFill patternType="none">
          <fgColor indexed="64"/>
          <bgColor indexed="65"/>
        </patternFill>
      </fill>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numFmt numFmtId="30" formatCode="@"/>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numFmt numFmtId="165" formatCode="&quot;$&quot;#,##0.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1"/>
        <color indexed="8"/>
        <name val="Calibri"/>
        <family val="2"/>
        <scheme val="none"/>
      </font>
      <numFmt numFmtId="30" formatCode="@"/>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indexed="8"/>
        <name val="Calibri"/>
        <family val="2"/>
        <scheme val="none"/>
      </font>
      <numFmt numFmtId="30" formatCode="@"/>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numFmt numFmtId="30" formatCode="@"/>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border outline="0">
        <top style="thin">
          <color indexed="8"/>
        </top>
      </border>
    </dxf>
    <dxf>
      <border outline="0">
        <bottom style="thin">
          <color indexed="22"/>
        </bottom>
      </border>
    </dxf>
    <dxf>
      <alignment horizontal="left" vertical="bottom" textRotation="0" indent="0" justifyLastLine="0" shrinkToFit="0" readingOrder="0"/>
    </dxf>
    <dxf>
      <font>
        <b val="0"/>
        <i val="0"/>
        <strike val="0"/>
        <condense val="0"/>
        <extend val="0"/>
        <outline val="0"/>
        <shadow val="0"/>
        <u val="none"/>
        <vertAlign val="baseline"/>
        <sz val="14"/>
        <color rgb="FF000000"/>
        <name val="Arial Narrow"/>
        <family val="2"/>
        <scheme val="none"/>
      </font>
      <fill>
        <patternFill patternType="solid">
          <fgColor indexed="64"/>
          <bgColor rgb="FFFFFF00"/>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4"/>
        <color rgb="FF000000"/>
        <name val="Arial Narrow"/>
        <family val="2"/>
        <scheme val="none"/>
      </font>
      <fill>
        <patternFill patternType="solid">
          <fgColor indexed="64"/>
          <bgColor rgb="FFFFFF00"/>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4"/>
        <color theme="0"/>
        <name val="Arial Narrow"/>
        <family val="2"/>
        <scheme val="none"/>
      </font>
      <fill>
        <patternFill patternType="solid">
          <fgColor indexed="64"/>
          <bgColor theme="0"/>
        </patternFill>
      </fill>
      <alignment horizontal="left" vertical="center" textRotation="0" wrapText="1" indent="0" justifyLastLine="0" shrinkToFit="0" readingOrder="0"/>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b val="0"/>
        <i val="0"/>
        <strike val="0"/>
        <condense val="0"/>
        <extend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wrapText="1" indent="0" justifyLastLine="0" shrinkToFit="0" readingOrder="0"/>
      <border diagonalUp="0" diagonalDown="0" outline="0">
        <left/>
        <right/>
        <top style="thin">
          <color theme="4" tint="0.39997558519241921"/>
        </top>
        <bottom/>
      </border>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b val="0"/>
        <i val="0"/>
        <strike val="0"/>
        <condense val="0"/>
        <extend val="0"/>
        <outline val="0"/>
        <shadow val="0"/>
        <u val="none"/>
        <vertAlign val="baseline"/>
        <sz val="10"/>
        <color theme="0"/>
        <name val="Arial"/>
        <family val="2"/>
        <scheme val="none"/>
      </font>
      <numFmt numFmtId="1" formatCode="0"/>
      <fill>
        <patternFill patternType="solid">
          <fgColor indexed="64"/>
          <bgColor rgb="FFFF0000"/>
        </patternFill>
      </fill>
      <alignment horizontal="left" vertical="center" textRotation="0" wrapText="1" indent="0" justifyLastLine="0" shrinkToFit="0" readingOrder="0"/>
    </dxf>
    <dxf>
      <font>
        <b val="0"/>
        <i val="0"/>
        <strike val="0"/>
        <condense val="0"/>
        <extend val="0"/>
        <outline val="0"/>
        <shadow val="0"/>
        <u val="none"/>
        <vertAlign val="baseline"/>
        <sz val="10"/>
        <color theme="0"/>
        <name val="Arial"/>
        <family val="2"/>
        <scheme val="none"/>
      </font>
      <numFmt numFmtId="1" formatCode="0"/>
      <fill>
        <patternFill patternType="solid">
          <fgColor indexed="64"/>
          <bgColor rgb="FFFF0000"/>
        </patternFill>
      </fill>
      <alignment horizontal="left" vertical="center" textRotation="0" wrapText="1" indent="0" justifyLastLine="0" shrinkToFit="0" readingOrder="0"/>
    </dxf>
    <dxf>
      <font>
        <b val="0"/>
        <i val="0"/>
        <strike val="0"/>
        <condense val="0"/>
        <extend val="0"/>
        <outline val="0"/>
        <shadow val="0"/>
        <u val="none"/>
        <vertAlign val="baseline"/>
        <sz val="10"/>
        <color theme="0"/>
        <name val="Arial"/>
        <family val="2"/>
        <scheme val="none"/>
      </font>
      <numFmt numFmtId="1" formatCode="0"/>
      <fill>
        <patternFill patternType="solid">
          <fgColor indexed="64"/>
          <bgColor rgb="FFFF0000"/>
        </patternFill>
      </fill>
      <alignment horizontal="left" vertical="center" textRotation="0" wrapText="1" indent="0" justifyLastLine="0" shrinkToFit="0" readingOrder="0"/>
    </dxf>
    <dxf>
      <font>
        <b val="0"/>
        <i val="0"/>
        <strike val="0"/>
        <condense val="0"/>
        <extend val="0"/>
        <outline val="0"/>
        <shadow val="0"/>
        <u val="none"/>
        <vertAlign val="baseline"/>
        <sz val="10"/>
        <color theme="0"/>
        <name val="Arial"/>
        <family val="2"/>
        <scheme val="none"/>
      </font>
      <numFmt numFmtId="1" formatCode="0"/>
      <fill>
        <patternFill patternType="solid">
          <fgColor indexed="64"/>
          <bgColor rgb="FFFF0000"/>
        </patternFill>
      </fill>
      <alignment horizontal="left" vertical="center" textRotation="0" wrapText="1" indent="0" justifyLastLine="0" shrinkToFit="0" readingOrder="0"/>
    </dxf>
    <dxf>
      <font>
        <b val="0"/>
        <i val="0"/>
        <strike val="0"/>
        <condense val="0"/>
        <extend val="0"/>
        <outline val="0"/>
        <shadow val="0"/>
        <u val="none"/>
        <vertAlign val="baseline"/>
        <sz val="10"/>
        <color theme="0"/>
        <name val="Arial"/>
        <family val="2"/>
        <scheme val="none"/>
      </font>
      <numFmt numFmtId="1" formatCode="0"/>
      <fill>
        <patternFill patternType="solid">
          <fgColor indexed="64"/>
          <bgColor rgb="FFFF0000"/>
        </patternFill>
      </fill>
      <alignment horizontal="left" vertical="center" textRotation="0" wrapText="1" indent="0" justifyLastLine="0" shrinkToFit="0" readingOrder="0"/>
    </dxf>
    <dxf>
      <font>
        <strike val="0"/>
        <outline val="0"/>
        <shadow val="0"/>
        <u val="none"/>
        <vertAlign val="baseline"/>
        <sz val="10"/>
        <color theme="0"/>
        <name val="Arial"/>
        <family val="2"/>
        <scheme val="none"/>
      </font>
      <numFmt numFmtId="1" formatCode="0"/>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1" formatCode="0"/>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19" formatCode="m/d/yyyy"/>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b/>
        <i val="0"/>
        <strike val="0"/>
        <condense val="0"/>
        <extend val="0"/>
        <outline val="0"/>
        <shadow val="0"/>
        <u val="none"/>
        <vertAlign val="baseline"/>
        <sz val="10"/>
        <color auto="1"/>
        <name val="Arial"/>
        <family val="2"/>
        <scheme val="none"/>
      </font>
      <numFmt numFmtId="0" formatCode="General"/>
      <fill>
        <patternFill patternType="solid">
          <fgColor indexed="64"/>
          <bgColor rgb="FFFFFF00"/>
        </patternFill>
      </fill>
      <alignment horizontal="left" vertical="center"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0"/>
        <color theme="1"/>
        <name val="Arial"/>
        <family val="2"/>
        <scheme val="none"/>
      </font>
      <numFmt numFmtId="30" formatCode="@"/>
      <fill>
        <patternFill patternType="none">
          <fgColor auto="1"/>
          <bgColor auto="1"/>
        </patternFill>
      </fill>
      <alignment horizontal="left" vertical="center"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0"/>
        <color theme="1"/>
        <name val="Arial"/>
        <family val="2"/>
        <scheme val="none"/>
      </font>
      <numFmt numFmtId="30" formatCode="@"/>
      <fill>
        <patternFill patternType="none">
          <fgColor auto="1"/>
          <bgColor auto="1"/>
        </patternFill>
      </fill>
      <alignment horizontal="left" vertical="center"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0"/>
        <color theme="1"/>
        <name val="Arial"/>
        <family val="2"/>
        <scheme val="none"/>
      </font>
      <numFmt numFmtId="30" formatCode="@"/>
      <fill>
        <patternFill patternType="none">
          <fgColor auto="1"/>
          <bgColor auto="1"/>
        </patternFill>
      </fill>
      <alignment horizontal="left" vertical="center"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0"/>
        <color theme="1"/>
        <name val="Arial"/>
        <family val="2"/>
        <scheme val="none"/>
      </font>
      <fill>
        <patternFill patternType="none">
          <fgColor auto="1"/>
          <bgColor auto="1"/>
        </patternFill>
      </fill>
      <alignment horizontal="left" vertical="center"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0"/>
        <color theme="1"/>
        <name val="Arial"/>
        <family val="2"/>
        <scheme val="none"/>
      </font>
      <fill>
        <patternFill patternType="none">
          <fgColor auto="1"/>
          <bgColor auto="1"/>
        </patternFill>
      </fill>
      <alignment horizontal="left" vertical="center"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ertAlign val="baseline"/>
        <sz val="10"/>
        <color theme="10"/>
        <name val="Arial"/>
        <family val="2"/>
        <scheme val="none"/>
      </font>
      <fill>
        <patternFill patternType="none">
          <fgColor auto="1"/>
          <bgColor auto="1"/>
        </patternFill>
      </fill>
      <alignment horizontal="left" vertical="center"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0"/>
        <color theme="1"/>
        <name val="Arial"/>
        <family val="2"/>
        <scheme val="none"/>
      </font>
      <fill>
        <patternFill patternType="none">
          <fgColor auto="1"/>
          <bgColor auto="1"/>
        </patternFill>
      </fill>
      <alignment horizontal="left" vertical="center"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0"/>
        <color theme="1"/>
        <name val="Arial"/>
        <family val="2"/>
        <scheme val="none"/>
      </font>
      <fill>
        <patternFill patternType="none">
          <fgColor auto="1"/>
          <bgColor auto="1"/>
        </patternFill>
      </fill>
      <alignment horizontal="left" vertical="center"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0"/>
        <color theme="1"/>
        <name val="Arial"/>
        <family val="2"/>
        <scheme val="none"/>
      </font>
      <fill>
        <patternFill patternType="none">
          <fgColor auto="1"/>
          <bgColor auto="1"/>
        </patternFill>
      </fill>
      <alignment horizontal="left" vertical="center" textRotation="0" wrapText="1" indent="0" justifyLastLine="0" shrinkToFit="0" readingOrder="0"/>
      <border diagonalUp="0" diagonalDown="0" outline="0">
        <left style="thin">
          <color theme="4" tint="0.39997558519241921"/>
        </left>
        <right/>
        <top style="thin">
          <color theme="4" tint="0.39997558519241921"/>
        </top>
        <bottom/>
      </border>
    </dxf>
    <dxf>
      <border outline="0">
        <bottom style="thin">
          <color theme="4" tint="0.39997558519241921"/>
        </bottom>
      </border>
    </dxf>
    <dxf>
      <font>
        <strike val="0"/>
        <outline val="0"/>
        <shadow val="0"/>
        <vertAlign val="baseline"/>
        <sz val="10"/>
        <name val="Arial"/>
        <family val="2"/>
        <scheme val="none"/>
      </font>
      <fill>
        <patternFill patternType="none">
          <fgColor auto="1"/>
          <bgColor auto="1"/>
        </patternFill>
      </fill>
      <alignment horizontal="left" vertical="center" textRotation="0" indent="0" justifyLastLine="0" shrinkToFit="0" readingOrder="0"/>
    </dxf>
    <dxf>
      <font>
        <strike val="0"/>
        <outline val="0"/>
        <shadow val="0"/>
        <vertAlign val="baseline"/>
        <sz val="10"/>
        <name val="Arial"/>
        <family val="2"/>
        <scheme val="none"/>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0"/>
        <color theme="1"/>
        <name val="Arial Narrow"/>
        <family val="2"/>
        <scheme val="none"/>
      </font>
      <alignment horizontal="general" vertical="center" textRotation="0" wrapText="1" indent="0" justifyLastLine="0" shrinkToFit="0" readingOrder="0"/>
    </dxf>
    <dxf>
      <font>
        <strike val="0"/>
        <outline val="0"/>
        <shadow val="0"/>
        <u val="none"/>
        <vertAlign val="baseline"/>
        <sz val="10"/>
        <color theme="1"/>
        <name val="Arial Narrow"/>
        <family val="2"/>
        <scheme val="none"/>
      </font>
      <numFmt numFmtId="0" formatCode="General"/>
      <alignment horizontal="center" vertical="center" textRotation="0" wrapText="0" indent="0" justifyLastLine="0" shrinkToFit="0" readingOrder="0"/>
    </dxf>
    <dxf>
      <font>
        <strike val="0"/>
        <outline val="0"/>
        <shadow val="0"/>
        <vertAlign val="baseline"/>
        <sz val="10"/>
        <name val="Arial Narrow"/>
        <family val="2"/>
        <scheme val="none"/>
      </font>
    </dxf>
    <dxf>
      <font>
        <strike val="0"/>
        <outline val="0"/>
        <shadow val="0"/>
        <vertAlign val="baseline"/>
        <sz val="10"/>
        <name val="Arial Narrow"/>
        <family val="2"/>
        <scheme val="none"/>
      </font>
      <alignment vertical="center" textRotation="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powerPivotData" Target="model/item.data"/><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https://www.microsoft.com/en-us/videoplayer/embed/RWfjsl?pid=ocpVideo0-innerdiv-oneplayer&amp;postJsllMsg=true&amp;maskLevel=20&amp;market=en-us" TargetMode="External"/><Relationship Id="rId2" Type="http://schemas.openxmlformats.org/officeDocument/2006/relationships/hyperlink" Target="mailto:mdrp@usda.gov" TargetMode="External"/><Relationship Id="rId1" Type="http://schemas.openxmlformats.org/officeDocument/2006/relationships/hyperlink" Target="http://www.ams.usda.gov/mdrp"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s://support.microsoft.com/en-us/office/insert-an-object-in-your-excel-spreadsheet-e73867b2-2988-4116-8d85-f5769ea435ba#ID0EAACAAA=Office_2007"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0</xdr:colOff>
      <xdr:row>5</xdr:row>
      <xdr:rowOff>138112</xdr:rowOff>
    </xdr:to>
    <xdr:pic>
      <xdr:nvPicPr>
        <xdr:cNvPr id="2" name="Picture 9">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
          <a:ext cx="1400175" cy="9001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0</xdr:row>
          <xdr:rowOff>38100</xdr:rowOff>
        </xdr:from>
        <xdr:to>
          <xdr:col>4</xdr:col>
          <xdr:colOff>676275</xdr:colOff>
          <xdr:row>0</xdr:row>
          <xdr:rowOff>495300</xdr:rowOff>
        </xdr:to>
        <xdr:sp macro="" textlink="">
          <xdr:nvSpPr>
            <xdr:cNvPr id="13314" name="Object 2"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xdr:twoCellAnchor>
    <xdr:from>
      <xdr:col>5</xdr:col>
      <xdr:colOff>29308</xdr:colOff>
      <xdr:row>0</xdr:row>
      <xdr:rowOff>44450</xdr:rowOff>
    </xdr:from>
    <xdr:to>
      <xdr:col>5</xdr:col>
      <xdr:colOff>674077</xdr:colOff>
      <xdr:row>0</xdr:row>
      <xdr:rowOff>501649</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8360508" y="44450"/>
          <a:ext cx="644769" cy="457199"/>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800" b="1">
              <a:solidFill>
                <a:srgbClr val="00B050"/>
              </a:solidFill>
              <a:latin typeface="Arial Narrow" panose="020B0606020202030204" pitchFamily="34" charset="0"/>
            </a:rPr>
            <a:t>MDRP Website</a:t>
          </a:r>
        </a:p>
      </xdr:txBody>
    </xdr:sp>
    <xdr:clientData/>
  </xdr:twoCellAnchor>
  <xdr:twoCellAnchor>
    <xdr:from>
      <xdr:col>6</xdr:col>
      <xdr:colOff>29310</xdr:colOff>
      <xdr:row>0</xdr:row>
      <xdr:rowOff>44450</xdr:rowOff>
    </xdr:from>
    <xdr:to>
      <xdr:col>6</xdr:col>
      <xdr:colOff>674079</xdr:colOff>
      <xdr:row>0</xdr:row>
      <xdr:rowOff>501650</xdr:rowOff>
    </xdr:to>
    <xdr:sp macro="" textlink="">
      <xdr:nvSpPr>
        <xdr:cNvPr id="5" name="Rectangle: Rounded Corners 4">
          <a:hlinkClick xmlns:r="http://schemas.openxmlformats.org/officeDocument/2006/relationships" r:id="rId2"/>
          <a:extLst>
            <a:ext uri="{FF2B5EF4-FFF2-40B4-BE49-F238E27FC236}">
              <a16:creationId xmlns:a16="http://schemas.microsoft.com/office/drawing/2014/main" id="{00000000-0008-0000-0100-000005000000}"/>
            </a:ext>
          </a:extLst>
        </xdr:cNvPr>
        <xdr:cNvSpPr/>
      </xdr:nvSpPr>
      <xdr:spPr>
        <a:xfrm>
          <a:off x="9071710" y="44450"/>
          <a:ext cx="644769" cy="4572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a:solidFill>
                <a:srgbClr val="00B050"/>
              </a:solidFill>
              <a:latin typeface="Arial Narrow" panose="020B0606020202030204" pitchFamily="34" charset="0"/>
            </a:rPr>
            <a:t>MDRP Email</a:t>
          </a:r>
        </a:p>
      </xdr:txBody>
    </xdr:sp>
    <xdr:clientData/>
  </xdr:twoCellAnchor>
  <xdr:twoCellAnchor>
    <xdr:from>
      <xdr:col>4</xdr:col>
      <xdr:colOff>0</xdr:colOff>
      <xdr:row>1</xdr:row>
      <xdr:rowOff>69850</xdr:rowOff>
    </xdr:from>
    <xdr:to>
      <xdr:col>6</xdr:col>
      <xdr:colOff>692150</xdr:colOff>
      <xdr:row>1</xdr:row>
      <xdr:rowOff>571500</xdr:rowOff>
    </xdr:to>
    <xdr:sp macro="" textlink="">
      <xdr:nvSpPr>
        <xdr:cNvPr id="7" name="Rectangle: Rounded Corners 6">
          <a:hlinkClick xmlns:r="http://schemas.openxmlformats.org/officeDocument/2006/relationships" r:id="rId3"/>
          <a:extLst>
            <a:ext uri="{FF2B5EF4-FFF2-40B4-BE49-F238E27FC236}">
              <a16:creationId xmlns:a16="http://schemas.microsoft.com/office/drawing/2014/main" id="{00000000-0008-0000-0100-000007000000}"/>
            </a:ext>
          </a:extLst>
        </xdr:cNvPr>
        <xdr:cNvSpPr/>
      </xdr:nvSpPr>
      <xdr:spPr>
        <a:xfrm>
          <a:off x="7620000" y="596900"/>
          <a:ext cx="2114550" cy="5016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a:solidFill>
                <a:srgbClr val="00B050"/>
              </a:solidFill>
              <a:latin typeface="Arial Narrow" panose="020B0606020202030204" pitchFamily="34" charset="0"/>
            </a:rPr>
            <a:t>Click Here for Additional Information on Protecting Workbook</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5765800</xdr:colOff>
      <xdr:row>0</xdr:row>
      <xdr:rowOff>38100</xdr:rowOff>
    </xdr:from>
    <xdr:to>
      <xdr:col>0</xdr:col>
      <xdr:colOff>9702800</xdr:colOff>
      <xdr:row>1</xdr:row>
      <xdr:rowOff>139700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5765800" y="38100"/>
          <a:ext cx="3937000" cy="2667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a:solidFill>
                <a:srgbClr val="00B050"/>
              </a:solidFill>
              <a:latin typeface="Arial Narrow" panose="020B0606020202030204" pitchFamily="34" charset="0"/>
            </a:rPr>
            <a:t>Click Here for Additional Information on Inserting Objects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19050</xdr:colOff>
      <xdr:row>11</xdr:row>
      <xdr:rowOff>15874</xdr:rowOff>
    </xdr:from>
    <xdr:to>
      <xdr:col>2</xdr:col>
      <xdr:colOff>3733800</xdr:colOff>
      <xdr:row>11</xdr:row>
      <xdr:rowOff>1377950</xdr:rowOff>
    </xdr:to>
    <xdr:sp macro="" textlink="">
      <xdr:nvSpPr>
        <xdr:cNvPr id="2" name="Arrow: Left 1">
          <a:extLst>
            <a:ext uri="{FF2B5EF4-FFF2-40B4-BE49-F238E27FC236}">
              <a16:creationId xmlns:a16="http://schemas.microsoft.com/office/drawing/2014/main" id="{00000000-0008-0000-0400-000002000000}"/>
            </a:ext>
          </a:extLst>
        </xdr:cNvPr>
        <xdr:cNvSpPr/>
      </xdr:nvSpPr>
      <xdr:spPr>
        <a:xfrm>
          <a:off x="6946900" y="1050924"/>
          <a:ext cx="2813050" cy="949326"/>
        </a:xfrm>
        <a:prstGeom prst="lef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rPr>
            <a:t>Type Name on Signature Line to Certify Claims to be Submitted.</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6794B29-B005-4285-A945-ADD6DE4E837F}" name="Instructions_T" displayName="Instructions_T" ref="A1:B12" totalsRowShown="0" headerRowDxfId="50" dataDxfId="49">
  <autoFilter ref="A1:B12" xr:uid="{00000000-0009-0000-0100-00000B000000}"/>
  <tableColumns count="2">
    <tableColumn id="1" xr3:uid="{D0F9DA22-9D72-46FA-B584-1621030AD38B}" name="No." dataDxfId="48">
      <calculatedColumnFormula>ROW()-1</calculatedColumnFormula>
    </tableColumn>
    <tableColumn id="2" xr3:uid="{B7EF2369-EAFB-4DEC-A3E5-52E8DB57BBD7}" name="Instructions for the Milk Donation and Distribution Plan Form" dataDxfId="47"/>
  </tableColumns>
  <tableStyleInfo name="TableStyleMedium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0CB7990-3D1A-4EE4-8B09-9327E86F3D34}" name="tblEligibleEntities" displayName="tblEligibleEntities" ref="A1:AD2" totalsRowShown="0" headerRowDxfId="46" dataDxfId="45" tableBorderDxfId="44">
  <autoFilter ref="A1:AD2" xr:uid="{E0893556-7026-42B6-B3A2-5DDDAFC90664}"/>
  <tableColumns count="30">
    <tableColumn id="1" xr3:uid="{FF74485A-23C1-4A2C-B04A-647198C2A78C}" name="Entity_Name" dataDxfId="43"/>
    <tableColumn id="3" xr3:uid="{8066E36A-457C-436D-96B1-A3863901CC93}" name="Entity_Contact_Name" dataDxfId="42"/>
    <tableColumn id="4" xr3:uid="{42A36022-7F2F-4E84-AAF2-23D512097BC4}" name="Entity_Contact_Title" dataDxfId="41"/>
    <tableColumn id="5" xr3:uid="{818FC507-264A-44E2-B68A-B1A2295B7E04}" name="Entity_Contact_Email" dataDxfId="40" dataCellStyle="Hyperlink"/>
    <tableColumn id="6" xr3:uid="{8CD997D8-ACEE-4E67-B2FA-2A05AEDBF283}" name="Entity_Physical_Address" dataDxfId="39"/>
    <tableColumn id="7" xr3:uid="{038381EB-9161-45E3-8466-5E63EA09A248}" name="Entity_Physical_City" dataDxfId="38"/>
    <tableColumn id="8" xr3:uid="{C3A5729A-2B36-4019-A1F1-AEFFF2BC5209}" name="Entity_Physical_State" dataDxfId="37"/>
    <tableColumn id="9" xr3:uid="{CFE54425-F3D3-475C-A50F-2FCA883D7691}" name="Entity_Physical_Zip" dataDxfId="36"/>
    <tableColumn id="10" xr3:uid="{34333C38-288B-4D28-B508-ED3EE63242E0}" name="Entity_Physical_County" dataDxfId="35"/>
    <tableColumn id="14" xr3:uid="{0669FF94-325B-423B-84D9-BE0C238656AF}" name="Entity_Type" dataDxfId="34"/>
    <tableColumn id="13" xr3:uid="{79BD6083-590E-4DD1-B9F3-87A95BA35F6A}" name="Line" dataDxfId="33">
      <calculatedColumnFormula>"Line " &amp; ROW()-1</calculatedColumnFormula>
    </tableColumn>
    <tableColumn id="2" xr3:uid="{60F27075-62B2-46E5-AB73-00BE63F4E959}" name="SignedPln" dataDxfId="32">
      <calculatedColumnFormula array="1">IF(INDIRECT("rng" &amp; tblEligibleEntities[[#Headers],[SignedPln]])="","",INDIRECT("rng" &amp; tblEligibleEntities[[#Headers],[SignedPln]]))</calculatedColumnFormula>
    </tableColumn>
    <tableColumn id="15" xr3:uid="{9BD2BB77-410C-4F77-9BD6-94CF73F42E55}" name="DatePln" dataDxfId="31">
      <calculatedColumnFormula array="1">IF(INDIRECT("rng" &amp; tblEligibleEntities[[#Headers],[DatePln]])="","",INDIRECT("rng" &amp; tblEligibleEntities[[#Headers],[DatePln]]))</calculatedColumnFormula>
    </tableColumn>
    <tableColumn id="16" xr3:uid="{1463BA83-5FAE-4927-9647-7947D98C9CF9}" name="TitlePln" dataDxfId="30">
      <calculatedColumnFormula array="1">IF(INDIRECT("rng" &amp; tblEligibleEntities[[#Headers],[TitlePln]])="","",INDIRECT("rng" &amp; tblEligibleEntities[[#Headers],[TitlePln]]))</calculatedColumnFormula>
    </tableColumn>
    <tableColumn id="17" xr3:uid="{E2D6EC70-99C0-417E-B461-D6F9EEE4E8DB}" name="PhonePln" dataDxfId="29">
      <calculatedColumnFormula array="1">IF(INDIRECT("rng" &amp; tblEligibleEntities[[#Headers],[PhonePln]])="","",INDIRECT("rng" &amp; tblEligibleEntities[[#Headers],[PhonePln]]))</calculatedColumnFormula>
    </tableColumn>
    <tableColumn id="18" xr3:uid="{A8753E2F-51E3-4F1A-B0A8-636F548851DA}" name="ExtensionPln" dataDxfId="28">
      <calculatedColumnFormula array="1">IF(INDIRECT("rng" &amp; tblEligibleEntities[[#Headers],[ExtensionPln]])="","",INDIRECT("rng" &amp; tblEligibleEntities[[#Headers],[ExtensionPln]]))</calculatedColumnFormula>
    </tableColumn>
    <tableColumn id="30" xr3:uid="{EFBF44AA-27EF-468D-901D-33CBF4F2BB57}" name="FaxPln" dataDxfId="27">
      <calculatedColumnFormula array="1">IF(INDIRECT("rng" &amp; tblEligibleEntities[[#Headers],[FaxPln]])="","",INDIRECT("rng" &amp; tblEligibleEntities[[#Headers],[FaxPln]]))</calculatedColumnFormula>
    </tableColumn>
    <tableColumn id="29" xr3:uid="{0CC8892D-C885-43D8-BD54-D7EE2F0946AF}" name="BankPln" dataDxfId="26">
      <calculatedColumnFormula array="1">IF(INDIRECT("rng" &amp; tblEligibleEntities[[#Headers],[BankPln]])="","",INDIRECT("rng" &amp; tblEligibleEntities[[#Headers],[BankPln]]))</calculatedColumnFormula>
    </tableColumn>
    <tableColumn id="28" xr3:uid="{C45A71BA-573A-42A8-8A16-030617FFFDFE}" name="AccountPln" dataDxfId="25">
      <calculatedColumnFormula array="1">IF(INDIRECT("rng" &amp; tblEligibleEntities[[#Headers],[AccountPln]])="","",INDIRECT("rng" &amp; tblEligibleEntities[[#Headers],[AccountPln]]))</calculatedColumnFormula>
    </tableColumn>
    <tableColumn id="27" xr3:uid="{91D1175B-BEB1-43C0-8D69-1541F276FA44}" name="RoutingPln" dataDxfId="24">
      <calculatedColumnFormula array="1">IF(INDIRECT("rng" &amp; tblEligibleEntities[[#Headers],[RoutingPln]])="","",INDIRECT("rng" &amp; tblEligibleEntities[[#Headers],[RoutingPln]]))</calculatedColumnFormula>
    </tableColumn>
    <tableColumn id="31" xr3:uid="{C2D10B05-B07B-4813-B4EF-F8DEE0EC4792}" name="TaxIDPln" dataDxfId="23">
      <calculatedColumnFormula array="1">IF(INDIRECT("rng" &amp; tblEligibleEntities[[#Headers],[TaxIDPln]])="","",INDIRECT("rng" &amp; tblEligibleEntities[[#Headers],[TaxIDPln]]))</calculatedColumnFormula>
    </tableColumn>
    <tableColumn id="19" xr3:uid="{74CA0792-A414-48E1-A163-5CE8F9DB52CB}" name="EmailPln" dataDxfId="22">
      <calculatedColumnFormula array="1">IF(INDIRECT("rng" &amp; tblEligibleEntities[[#Headers],[EmailPln]])="","",INDIRECT("rng" &amp; tblEligibleEntities[[#Headers],[EmailPln]]))</calculatedColumnFormula>
    </tableColumn>
    <tableColumn id="20" xr3:uid="{E59FE97D-EADB-4CFC-812B-4B0A8A6E1B1B}" name="CompanyPln" dataDxfId="21">
      <calculatedColumnFormula array="1">IF(INDIRECT("rng" &amp; tblEligibleEntities[[#Headers],[CompanyPln]])="","",INDIRECT("rng" &amp; tblEligibleEntities[[#Headers],[CompanyPln]]))</calculatedColumnFormula>
    </tableColumn>
    <tableColumn id="21" xr3:uid="{6FD60D34-F5DD-467B-8C9F-966D279828AA}" name="Address1Pln" dataDxfId="20">
      <calculatedColumnFormula array="1">IF(INDIRECT("rng" &amp; tblEligibleEntities[[#Headers],[Address1Pln]])="","",INDIRECT("rng" &amp; tblEligibleEntities[[#Headers],[Address1Pln]]))</calculatedColumnFormula>
    </tableColumn>
    <tableColumn id="22" xr3:uid="{06A0BC9A-F624-492C-BDC0-7767C71333A0}" name="Address2Pln" dataDxfId="19">
      <calculatedColumnFormula array="1">IF(INDIRECT("rng" &amp; tblEligibleEntities[[#Headers],[Address2Pln]])="","",INDIRECT("rng" &amp; tblEligibleEntities[[#Headers],[Address2Pln]]))</calculatedColumnFormula>
    </tableColumn>
    <tableColumn id="23" xr3:uid="{DE8366AC-FE79-477C-9D60-C94EC4CFF63F}" name="CityPln" dataDxfId="18">
      <calculatedColumnFormula array="1">IF(INDIRECT("rng" &amp; tblEligibleEntities[[#Headers],[CityPln]])="","",INDIRECT("rng" &amp; tblEligibleEntities[[#Headers],[CityPln]]))</calculatedColumnFormula>
    </tableColumn>
    <tableColumn id="24" xr3:uid="{BA4BE594-047B-4171-B485-AA55024B24D7}" name="StatePln" dataDxfId="17">
      <calculatedColumnFormula array="1">IF(INDIRECT("rng" &amp; tblEligibleEntities[[#Headers],[StatePln]])="","",INDIRECT("rng" &amp; tblEligibleEntities[[#Headers],[StatePln]]))</calculatedColumnFormula>
    </tableColumn>
    <tableColumn id="25" xr3:uid="{DFD9B988-3F5C-4CBD-8F5E-9FFFFC01EAED}" name="ZipPln" dataDxfId="16">
      <calculatedColumnFormula array="1">IF(INDIRECT("rng" &amp; tblEligibleEntities[[#Headers],[ZipPln]])="","",INDIRECT("rng" &amp; tblEligibleEntities[[#Headers],[ZipPln]]))</calculatedColumnFormula>
    </tableColumn>
    <tableColumn id="34" xr3:uid="{0C72F4D2-2B66-4D82-B788-6FEA3E360699}" name="DescriptionPln" dataDxfId="15">
      <calculatedColumnFormula>IF(rngDescriptionPln ="","",rngDescriptionPln)</calculatedColumnFormula>
    </tableColumn>
    <tableColumn id="26" xr3:uid="{1229D758-BFC4-46EB-805B-B160FF00BEB5}" name="SubmissionPln" dataDxfId="14">
      <calculatedColumnFormula array="1">IF(INDIRECT("rng" &amp; tblEligibleEntities[[#Headers],[SubmissionPln]])="","",INDIRECT("rng" &amp; tblEligibleEntities[[#Headers],[SubmissionPln]]))</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552D80E-0F4B-41CF-99AD-743E4BBA2E0F}" name="tblCheck" displayName="tblCheck" ref="B11:B29" totalsRowShown="0" headerRowDxfId="13" dataDxfId="12">
  <autoFilter ref="B11:B29" xr:uid="{FC5CA005-D80F-42CA-B6D2-EFD7D291E043}"/>
  <tableColumns count="1">
    <tableColumn id="1" xr3:uid="{84C69788-2DE4-4F2A-8E24-FADF523AC2C0}" name="Entry" dataDxfId="11"/>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9ADA8B6-1079-4239-AD7D-E7E909DBA271}" name="tblEntityType" displayName="tblEntityType" ref="A1:B5" totalsRowShown="0">
  <autoFilter ref="A1:B5" xr:uid="{C3675CFD-0285-4100-A6B9-DAFF6D089637}"/>
  <sortState xmlns:xlrd2="http://schemas.microsoft.com/office/spreadsheetml/2017/richdata2" ref="A2:B2">
    <sortCondition ref="A1:A2"/>
  </sortState>
  <tableColumns count="2">
    <tableColumn id="1" xr3:uid="{983FC07E-A705-4534-B6BC-87D6745C189B}" name="Sort"/>
    <tableColumn id="2" xr3:uid="{95065183-449E-4F75-A103-99E46514294B}" name="Entity_Type"/>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89E899B-3C39-4D3A-A060-B86A310DF867}" name="tblLocAdj" displayName="tblLocAdj" ref="A1:I3116" totalsRowShown="0" headerRowDxfId="10" headerRowBorderDxfId="9" tableBorderDxfId="8">
  <autoFilter ref="A1:I3116" xr:uid="{04EE1D27-CC04-4B45-BA3C-EDE99C6D7772}"/>
  <sortState xmlns:xlrd2="http://schemas.microsoft.com/office/spreadsheetml/2017/richdata2" ref="A2:I3116">
    <sortCondition ref="A1:A3116"/>
  </sortState>
  <tableColumns count="9">
    <tableColumn id="1" xr3:uid="{BB6FC080-81D3-4A7E-B987-8BCCFA4C4E36}" name="STATE" dataDxfId="7"/>
    <tableColumn id="2" xr3:uid="{AE2AB52B-23A3-465B-9F38-42C5A8C736DC}" name="COUNTY" dataDxfId="6"/>
    <tableColumn id="10" xr3:uid="{BBB47E02-1514-48F8-BE99-CC5F8134EDD5}" name="CombinedStCo" dataDxfId="5" dataCellStyle="Normal_LocAdj">
      <calculatedColumnFormula>tblLocAdj[[#This Row],[STATE]]&amp;tblLocAdj[[#This Row],[COUNTY]]</calculatedColumnFormula>
    </tableColumn>
    <tableColumn id="9" xr3:uid="{36E13968-C51E-42CA-98C9-B5986006B8BC}" name="Class_I_Loc" dataDxfId="4"/>
    <tableColumn id="3" xr3:uid="{34B8CA76-A34B-4CC4-85F8-E858D99C9E00}" name="FIPS" dataDxfId="3"/>
    <tableColumn id="4" xr3:uid="{31E0479E-C018-4D18-954C-BEA5A84A1C15}" name="Sec52_Effective_Date" dataDxfId="2"/>
    <tableColumn id="5" xr3:uid="{3246535F-5F49-42C7-9064-6903443E1176}" name="Sec52" dataDxfId="1"/>
    <tableColumn id="6" xr3:uid="{027A4CCA-42F5-463F-9283-AE151A081216}" name="Sec51_Effective_Date"/>
    <tableColumn id="7" xr3:uid="{A5A1B966-D8DF-4768-AA4F-D567DF0D1F37}" name="Sec51"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1.xml"/><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D22BC-E58F-4821-8204-FC14217CAE35}">
  <sheetPr codeName="Sheet1">
    <tabColor rgb="FF00B050"/>
  </sheetPr>
  <dimension ref="A2:D10"/>
  <sheetViews>
    <sheetView tabSelected="1" zoomScaleNormal="100" workbookViewId="0">
      <pane xSplit="3" ySplit="12" topLeftCell="D13" activePane="bottomRight" state="frozen"/>
      <selection pane="topRight" activeCell="D1" sqref="D1"/>
      <selection pane="bottomLeft" activeCell="A12" sqref="A12"/>
      <selection pane="bottomRight" activeCell="K10" sqref="K10"/>
    </sheetView>
  </sheetViews>
  <sheetFormatPr defaultColWidth="7.33203125" defaultRowHeight="16.5" x14ac:dyDescent="0.3"/>
  <cols>
    <col min="1" max="1" width="24.33203125" style="48" customWidth="1"/>
    <col min="2" max="3" width="44.33203125" style="48" customWidth="1"/>
    <col min="4" max="16384" width="7.33203125" style="48"/>
  </cols>
  <sheetData>
    <row r="2" spans="1:4" x14ac:dyDescent="0.3">
      <c r="B2" s="79" t="str">
        <f ca="1">REPLACE(LEFT(CELL("filename",A1),FIND("]",CELL("filename",A1))-1),1,FIND("[",CELL("filename",A1)),"")</f>
        <v>Milk Donation and Distribution Plan Form.xlsx</v>
      </c>
      <c r="C2" s="80"/>
      <c r="D2" s="49" t="s">
        <v>0</v>
      </c>
    </row>
    <row r="3" spans="1:4" x14ac:dyDescent="0.3">
      <c r="B3" s="50" t="s">
        <v>1</v>
      </c>
      <c r="C3" s="50"/>
    </row>
    <row r="4" spans="1:4" x14ac:dyDescent="0.3">
      <c r="B4" s="81" t="s">
        <v>5082</v>
      </c>
      <c r="C4" s="82"/>
    </row>
    <row r="5" spans="1:4" x14ac:dyDescent="0.3">
      <c r="B5" s="76" t="s">
        <v>5078</v>
      </c>
      <c r="C5" s="78" t="s">
        <v>2</v>
      </c>
    </row>
    <row r="6" spans="1:4" x14ac:dyDescent="0.3">
      <c r="B6" s="51" t="s">
        <v>5075</v>
      </c>
      <c r="C6" s="51" t="s">
        <v>5074</v>
      </c>
    </row>
    <row r="7" spans="1:4" x14ac:dyDescent="0.3">
      <c r="A7" s="48" t="s">
        <v>3</v>
      </c>
      <c r="B7" s="78" t="s">
        <v>4</v>
      </c>
      <c r="C7" s="51" t="s">
        <v>5</v>
      </c>
    </row>
    <row r="8" spans="1:4" x14ac:dyDescent="0.3">
      <c r="B8" s="52" t="s">
        <v>7</v>
      </c>
      <c r="C8" s="52" t="s">
        <v>10</v>
      </c>
    </row>
    <row r="10" spans="1:4" ht="272.45" customHeight="1" x14ac:dyDescent="0.3">
      <c r="A10" s="83" t="s">
        <v>5073</v>
      </c>
      <c r="B10" s="84"/>
      <c r="C10" s="84"/>
    </row>
  </sheetData>
  <sheetProtection algorithmName="SHA-512" hashValue="yeQwhmKgxMHluZa1UphF03YW62ymRNRHFJy09ewyMUoaLuyr+VZhmof2fOC1Ph5yf3nQ4cj/CXRPNRiGPkK75A==" saltValue="jwWX9H1AL13FPWW5iIqxLA==" spinCount="100000" sheet="1" objects="1" scenarios="1"/>
  <mergeCells count="3">
    <mergeCell ref="B2:C2"/>
    <mergeCell ref="B4:C4"/>
    <mergeCell ref="A10:C10"/>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57CE4-C338-4BC5-B338-69F4ED7845F4}">
  <sheetPr codeName="Sheet2">
    <tabColor rgb="FF00B0F0"/>
    <pageSetUpPr fitToPage="1"/>
  </sheetPr>
  <dimension ref="A1:F12"/>
  <sheetViews>
    <sheetView zoomScaleNormal="100" workbookViewId="0">
      <pane xSplit="2" ySplit="1" topLeftCell="C2" activePane="bottomRight" state="frozen"/>
      <selection pane="topRight" activeCell="C1" sqref="C1"/>
      <selection pane="bottomLeft" activeCell="A3" sqref="A3"/>
      <selection pane="bottomRight" activeCell="E5" sqref="E5"/>
    </sheetView>
  </sheetViews>
  <sheetFormatPr defaultColWidth="7.33203125" defaultRowHeight="16.5" x14ac:dyDescent="0.3"/>
  <cols>
    <col min="1" max="1" width="7.1640625" style="55" customWidth="1"/>
    <col min="2" max="2" width="89.6640625" style="56" customWidth="1"/>
    <col min="3" max="3" width="7.33203125" style="48"/>
    <col min="4" max="4" width="15.83203125" style="48" bestFit="1" customWidth="1"/>
    <col min="5" max="12" width="11.1640625" style="48" customWidth="1"/>
    <col min="13" max="16384" width="7.33203125" style="48"/>
  </cols>
  <sheetData>
    <row r="1" spans="1:6" ht="41.45" customHeight="1" x14ac:dyDescent="0.3">
      <c r="A1" s="46" t="s">
        <v>6</v>
      </c>
      <c r="B1" s="47" t="s">
        <v>5079</v>
      </c>
      <c r="D1" s="53" t="s">
        <v>75</v>
      </c>
      <c r="F1" s="54"/>
    </row>
    <row r="2" spans="1:6" ht="48" customHeight="1" x14ac:dyDescent="0.3">
      <c r="A2" s="32">
        <f t="shared" ref="A2:A5" si="0">ROW()-1</f>
        <v>1</v>
      </c>
      <c r="B2" s="77" t="s">
        <v>5065</v>
      </c>
    </row>
    <row r="3" spans="1:6" ht="39.6" customHeight="1" x14ac:dyDescent="0.3">
      <c r="A3" s="32">
        <f t="shared" si="0"/>
        <v>2</v>
      </c>
      <c r="B3" s="33" t="s">
        <v>5068</v>
      </c>
    </row>
    <row r="4" spans="1:6" ht="84.6" customHeight="1" x14ac:dyDescent="0.3">
      <c r="A4" s="32">
        <f t="shared" si="0"/>
        <v>3</v>
      </c>
      <c r="B4" s="33" t="s">
        <v>5071</v>
      </c>
    </row>
    <row r="5" spans="1:6" ht="44.1" customHeight="1" x14ac:dyDescent="0.3">
      <c r="A5" s="32">
        <f t="shared" si="0"/>
        <v>4</v>
      </c>
      <c r="B5" s="33" t="s">
        <v>5066</v>
      </c>
    </row>
    <row r="6" spans="1:6" ht="117.95" customHeight="1" x14ac:dyDescent="0.3">
      <c r="A6" s="32">
        <f t="shared" ref="A6:A7" si="1">ROW()-1</f>
        <v>5</v>
      </c>
      <c r="B6" s="33" t="s">
        <v>5080</v>
      </c>
    </row>
    <row r="7" spans="1:6" ht="72.599999999999994" customHeight="1" x14ac:dyDescent="0.3">
      <c r="A7" s="32">
        <f t="shared" si="1"/>
        <v>6</v>
      </c>
      <c r="B7" s="33" t="s">
        <v>5069</v>
      </c>
    </row>
    <row r="8" spans="1:6" ht="71.45" customHeight="1" x14ac:dyDescent="0.3">
      <c r="A8" s="32">
        <f t="shared" ref="A8:A12" si="2">ROW()-1</f>
        <v>7</v>
      </c>
      <c r="B8" s="33" t="s">
        <v>5067</v>
      </c>
    </row>
    <row r="9" spans="1:6" ht="93" customHeight="1" x14ac:dyDescent="0.3">
      <c r="A9" s="32">
        <f t="shared" si="2"/>
        <v>8</v>
      </c>
      <c r="B9" s="33" t="s">
        <v>5072</v>
      </c>
    </row>
    <row r="10" spans="1:6" ht="175.5" customHeight="1" x14ac:dyDescent="0.3">
      <c r="A10" s="32">
        <f t="shared" si="2"/>
        <v>9</v>
      </c>
      <c r="B10" s="33" t="s">
        <v>5070</v>
      </c>
    </row>
    <row r="11" spans="1:6" ht="77.45" customHeight="1" x14ac:dyDescent="0.3">
      <c r="A11" s="32">
        <f t="shared" si="2"/>
        <v>10</v>
      </c>
      <c r="B11" s="33" t="s">
        <v>5067</v>
      </c>
    </row>
    <row r="12" spans="1:6" ht="72.599999999999994" customHeight="1" x14ac:dyDescent="0.3">
      <c r="A12" s="32">
        <f t="shared" si="2"/>
        <v>11</v>
      </c>
      <c r="B12" s="33" t="s">
        <v>5081</v>
      </c>
    </row>
  </sheetData>
  <sheetProtection algorithmName="SHA-512" hashValue="eQzQiE+wzHpWpOTuXX8mn/QIi/kp64Bb4o58p/UEut/D8mXFGz4v4g9J5KnMtFV1njHcm2C0SXeEJioe3l2X7g==" saltValue="DdKU3jaJPvTbHIScf56bLA==" spinCount="100000" sheet="1" objects="1" scenarios="1"/>
  <dataValidations count="1">
    <dataValidation type="custom" allowBlank="1" showErrorMessage="1" errorTitle="Cannot Replace Formula" error="The formula can not be replaced." sqref="A2:A5" xr:uid="{88C2A665-1F19-4EA6-8876-9BD33C2D4994}">
      <formula1>"Cannot Replace Formula"</formula1>
    </dataValidation>
  </dataValidations>
  <pageMargins left="0.7" right="0.7" top="0.75" bottom="0.75" header="0.3" footer="0.3"/>
  <pageSetup fitToHeight="0" orientation="portrait" horizontalDpi="1200" verticalDpi="1200" r:id="rId1"/>
  <drawing r:id="rId2"/>
  <legacyDrawing r:id="rId3"/>
  <oleObjects>
    <mc:AlternateContent xmlns:mc="http://schemas.openxmlformats.org/markup-compatibility/2006">
      <mc:Choice Requires="x14">
        <oleObject progId="Acrobat Document" dvAspect="DVASPECT_ICON" shapeId="13314" r:id="rId4">
          <objectPr locked="0" defaultSize="0" autoPict="0" r:id="rId5">
            <anchor moveWithCells="1">
              <from>
                <xdr:col>4</xdr:col>
                <xdr:colOff>28575</xdr:colOff>
                <xdr:row>0</xdr:row>
                <xdr:rowOff>38100</xdr:rowOff>
              </from>
              <to>
                <xdr:col>4</xdr:col>
                <xdr:colOff>676275</xdr:colOff>
                <xdr:row>0</xdr:row>
                <xdr:rowOff>495300</xdr:rowOff>
              </to>
            </anchor>
          </objectPr>
        </oleObject>
      </mc:Choice>
      <mc:Fallback>
        <oleObject progId="Acrobat Document" dvAspect="DVASPECT_ICON" shapeId="13314" r:id="rId4"/>
      </mc:Fallback>
    </mc:AlternateContent>
  </oleObjects>
  <tableParts count="1">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9906B-B609-4EE1-81AE-390F13CD8788}">
  <dimension ref="A1:AD2"/>
  <sheetViews>
    <sheetView workbookViewId="0">
      <selection activeCell="J2" sqref="J2"/>
    </sheetView>
  </sheetViews>
  <sheetFormatPr defaultColWidth="8.83203125" defaultRowHeight="12.75" x14ac:dyDescent="0.2"/>
  <cols>
    <col min="1" max="6" width="30.6640625" style="1" customWidth="1"/>
    <col min="7" max="7" width="23.6640625" style="1" bestFit="1" customWidth="1"/>
    <col min="8" max="8" width="20.33203125" style="1" bestFit="1" customWidth="1"/>
    <col min="9" max="9" width="30.6640625" style="1" customWidth="1"/>
    <col min="10" max="10" width="18.33203125" style="1" bestFit="1" customWidth="1"/>
    <col min="11" max="11" width="9.83203125" style="1" customWidth="1"/>
    <col min="12" max="30" width="25.6640625" style="1" hidden="1" customWidth="1"/>
    <col min="31" max="16384" width="8.83203125" style="1"/>
  </cols>
  <sheetData>
    <row r="1" spans="1:30" ht="25.5" x14ac:dyDescent="0.2">
      <c r="A1" s="1" t="s">
        <v>11</v>
      </c>
      <c r="B1" s="1" t="s">
        <v>17</v>
      </c>
      <c r="C1" s="1" t="s">
        <v>12</v>
      </c>
      <c r="D1" s="1" t="s">
        <v>18</v>
      </c>
      <c r="E1" s="1" t="s">
        <v>13</v>
      </c>
      <c r="F1" s="1" t="s">
        <v>14</v>
      </c>
      <c r="G1" s="1" t="s">
        <v>15</v>
      </c>
      <c r="H1" s="1" t="s">
        <v>16</v>
      </c>
      <c r="I1" s="1" t="s">
        <v>19</v>
      </c>
      <c r="J1" s="1" t="s">
        <v>21</v>
      </c>
      <c r="K1" s="1" t="s">
        <v>9</v>
      </c>
      <c r="L1" s="1" t="s">
        <v>5017</v>
      </c>
      <c r="M1" s="1" t="s">
        <v>5018</v>
      </c>
      <c r="N1" s="1" t="s">
        <v>5019</v>
      </c>
      <c r="O1" s="1" t="s">
        <v>5020</v>
      </c>
      <c r="P1" s="1" t="s">
        <v>5021</v>
      </c>
      <c r="Q1" s="1" t="s">
        <v>5049</v>
      </c>
      <c r="R1" s="1" t="s">
        <v>5050</v>
      </c>
      <c r="S1" s="1" t="s">
        <v>5051</v>
      </c>
      <c r="T1" s="1" t="s">
        <v>5052</v>
      </c>
      <c r="U1" s="1" t="s">
        <v>5053</v>
      </c>
      <c r="V1" s="1" t="s">
        <v>5022</v>
      </c>
      <c r="W1" s="1" t="s">
        <v>5023</v>
      </c>
      <c r="X1" s="1" t="s">
        <v>5024</v>
      </c>
      <c r="Y1" s="1" t="s">
        <v>5025</v>
      </c>
      <c r="Z1" s="1" t="s">
        <v>5026</v>
      </c>
      <c r="AA1" s="1" t="s">
        <v>5027</v>
      </c>
      <c r="AB1" s="1" t="s">
        <v>5028</v>
      </c>
      <c r="AC1" s="1" t="s">
        <v>5057</v>
      </c>
      <c r="AD1" s="1" t="s">
        <v>5029</v>
      </c>
    </row>
    <row r="2" spans="1:30" x14ac:dyDescent="0.2">
      <c r="A2" s="2"/>
      <c r="B2" s="3"/>
      <c r="C2" s="3"/>
      <c r="D2" s="4"/>
      <c r="E2" s="3"/>
      <c r="F2" s="3"/>
      <c r="G2" s="3"/>
      <c r="H2" s="5"/>
      <c r="I2" s="5"/>
      <c r="J2" s="3"/>
      <c r="K2" s="6" t="str">
        <f t="shared" ref="K2" si="0">"Line " &amp; ROW()-1</f>
        <v>Line 1</v>
      </c>
      <c r="L2" s="43" t="str" cm="1">
        <f t="array" aca="1" ref="L2" ca="1">IF(INDIRECT("rng" &amp; tblEligibleEntities[[#Headers],[SignedPln]])="","",INDIRECT("rng" &amp; tblEligibleEntities[[#Headers],[SignedPln]]))</f>
        <v/>
      </c>
      <c r="M2" s="44" t="str" cm="1">
        <f t="array" aca="1" ref="M2" ca="1">IF(INDIRECT("rng" &amp; tblEligibleEntities[[#Headers],[DatePln]])="","",INDIRECT("rng" &amp; tblEligibleEntities[[#Headers],[DatePln]]))</f>
        <v/>
      </c>
      <c r="N2" s="43" t="str" cm="1">
        <f t="array" aca="1" ref="N2" ca="1">IF(INDIRECT("rng" &amp; tblEligibleEntities[[#Headers],[TitlePln]])="","",INDIRECT("rng" &amp; tblEligibleEntities[[#Headers],[TitlePln]]))</f>
        <v/>
      </c>
      <c r="O2" s="45" t="str" cm="1">
        <f t="array" aca="1" ref="O2" ca="1">IF(INDIRECT("rng" &amp; tblEligibleEntities[[#Headers],[PhonePln]])="","",INDIRECT("rng" &amp; tblEligibleEntities[[#Headers],[PhonePln]]))</f>
        <v/>
      </c>
      <c r="P2" s="45" t="str" cm="1">
        <f t="array" aca="1" ref="P2" ca="1">IF(INDIRECT("rng" &amp; tblEligibleEntities[[#Headers],[ExtensionPln]])="","",INDIRECT("rng" &amp; tblEligibleEntities[[#Headers],[ExtensionPln]]))</f>
        <v/>
      </c>
      <c r="Q2" s="45" t="str" cm="1">
        <f t="array" aca="1" ref="Q2" ca="1">IF(INDIRECT("rng" &amp; tblEligibleEntities[[#Headers],[FaxPln]])="","",INDIRECT("rng" &amp; tblEligibleEntities[[#Headers],[FaxPln]]))</f>
        <v/>
      </c>
      <c r="R2" s="45" t="str" cm="1">
        <f t="array" aca="1" ref="R2" ca="1">IF(INDIRECT("rng" &amp; tblEligibleEntities[[#Headers],[BankPln]])="","",INDIRECT("rng" &amp; tblEligibleEntities[[#Headers],[BankPln]]))</f>
        <v/>
      </c>
      <c r="S2" s="45" t="str" cm="1">
        <f t="array" aca="1" ref="S2" ca="1">IF(INDIRECT("rng" &amp; tblEligibleEntities[[#Headers],[AccountPln]])="","",INDIRECT("rng" &amp; tblEligibleEntities[[#Headers],[AccountPln]]))</f>
        <v/>
      </c>
      <c r="T2" s="45" t="str" cm="1">
        <f t="array" aca="1" ref="T2" ca="1">IF(INDIRECT("rng" &amp; tblEligibleEntities[[#Headers],[RoutingPln]])="","",INDIRECT("rng" &amp; tblEligibleEntities[[#Headers],[RoutingPln]]))</f>
        <v/>
      </c>
      <c r="U2" s="45" t="str" cm="1">
        <f t="array" aca="1" ref="U2" ca="1">IF(INDIRECT("rng" &amp; tblEligibleEntities[[#Headers],[TaxIDPln]])="","",INDIRECT("rng" &amp; tblEligibleEntities[[#Headers],[TaxIDPln]]))</f>
        <v/>
      </c>
      <c r="V2" s="43" t="str" cm="1">
        <f t="array" aca="1" ref="V2" ca="1">IF(INDIRECT("rng" &amp; tblEligibleEntities[[#Headers],[EmailPln]])="","",INDIRECT("rng" &amp; tblEligibleEntities[[#Headers],[EmailPln]]))</f>
        <v/>
      </c>
      <c r="W2" s="43" t="str" cm="1">
        <f t="array" aca="1" ref="W2" ca="1">IF(INDIRECT("rng" &amp; tblEligibleEntities[[#Headers],[CompanyPln]])="","",INDIRECT("rng" &amp; tblEligibleEntities[[#Headers],[CompanyPln]]))</f>
        <v/>
      </c>
      <c r="X2" s="43" t="str" cm="1">
        <f t="array" aca="1" ref="X2" ca="1">IF(INDIRECT("rng" &amp; tblEligibleEntities[[#Headers],[Address1Pln]])="","",INDIRECT("rng" &amp; tblEligibleEntities[[#Headers],[Address1Pln]]))</f>
        <v/>
      </c>
      <c r="Y2" s="43" t="str" cm="1">
        <f t="array" aca="1" ref="Y2" ca="1">IF(INDIRECT("rng" &amp; tblEligibleEntities[[#Headers],[Address2Pln]])="","",INDIRECT("rng" &amp; tblEligibleEntities[[#Headers],[Address2Pln]]))</f>
        <v/>
      </c>
      <c r="Z2" s="43" t="str" cm="1">
        <f t="array" aca="1" ref="Z2" ca="1">IF(INDIRECT("rng" &amp; tblEligibleEntities[[#Headers],[CityPln]])="","",INDIRECT("rng" &amp; tblEligibleEntities[[#Headers],[CityPln]]))</f>
        <v/>
      </c>
      <c r="AA2" s="43" t="str" cm="1">
        <f t="array" aca="1" ref="AA2" ca="1">IF(INDIRECT("rng" &amp; tblEligibleEntities[[#Headers],[StatePln]])="","",INDIRECT("rng" &amp; tblEligibleEntities[[#Headers],[StatePln]]))</f>
        <v/>
      </c>
      <c r="AB2" s="43" t="str" cm="1">
        <f t="array" aca="1" ref="AB2" ca="1">IF(INDIRECT("rng" &amp; tblEligibleEntities[[#Headers],[ZipPln]])="","",INDIRECT("rng" &amp; tblEligibleEntities[[#Headers],[ZipPln]]))</f>
        <v/>
      </c>
      <c r="AC2" s="42" t="str">
        <f>IF(rngDescriptionPln ="","",rngDescriptionPln)</f>
        <v/>
      </c>
      <c r="AD2" s="43" t="str" cm="1">
        <f t="array" aca="1" ref="AD2" ca="1">IF(INDIRECT("rng" &amp; tblEligibleEntities[[#Headers],[SubmissionPln]])="","",INDIRECT("rng" &amp; tblEligibleEntities[[#Headers],[SubmissionPln]]))</f>
        <v/>
      </c>
    </row>
  </sheetData>
  <phoneticPr fontId="12" type="noConversion"/>
  <dataValidations count="14">
    <dataValidation allowBlank="1" showInputMessage="1" showErrorMessage="1" promptTitle="Describe as Indicated" prompt="Eligible Dairy Organization must describe its planned donation process and how Eligible Donating Distributors provides assiatnce to low-income groups." sqref="AC2" xr:uid="{A771742F-4D8E-436E-90F0-B9B4DD35B7CA}"/>
    <dataValidation type="list" allowBlank="1" showInputMessage="1" showErrorMessage="1" promptTitle="Select Entity Type" prompt="Choose the Type of Entity." sqref="J2" xr:uid="{0F52ED21-910C-45C7-8DC9-8007FEA7178D}">
      <formula1>rngEntityType</formula1>
    </dataValidation>
    <dataValidation type="list" allowBlank="1" showInputMessage="1" showErrorMessage="1" errorTitle="Incorrect State" error="You must selelct a state from the list." promptTitle="Select the State from List" prompt="Select from the list to enter the State of the Physical location of the Entity listed." sqref="G2" xr:uid="{64EBFF08-8871-42E5-A383-E569D53F86D8}">
      <formula1>rngUnique_State</formula1>
    </dataValidation>
    <dataValidation type="custom" allowBlank="1" showInputMessage="1" showErrorMessage="1" errorTitle="Protected" error="You CANNOT delete or change formulas!" sqref="K2:AD2" xr:uid="{BBBB2E46-88C1-4CCA-BAD3-5C47BD8ACEEA}">
      <formula1>"You CANNOT delete or change formulas!"</formula1>
    </dataValidation>
    <dataValidation type="custom" allowBlank="1" showInputMessage="1" showErrorMessage="1" errorTitle="Protected Headers" error="Headers CANNOT be Deleted or Changed!" sqref="A1:AB1 AD1" xr:uid="{A19C3852-1472-436B-A2E1-7E36489AA495}">
      <formula1>"Headers CANNOT be Deleted or Changed!"</formula1>
    </dataValidation>
    <dataValidation allowBlank="1" showInputMessage="1" showErrorMessage="1" errorTitle="Protected Headers" error="Headers CANNOT be Deleted or Changed!" sqref="AC1" xr:uid="{4783A0BB-BC5B-4489-83F7-D93A8CB46EEC}"/>
    <dataValidation type="list" allowBlank="1" showInputMessage="1" showErrorMessage="1" errorTitle="Select From List" error="You must select a county from the list.  If county is not listed, please notify Dairy Program." promptTitle="Select County" prompt="Select or Enter the County Name of the Physical Location of the Entity Listed after Selecting the State in Column G." sqref="I2" xr:uid="{D72DC957-01EE-4544-A24D-8522812F2673}">
      <formula1>OFFSET(INDEX(rngCounties,MATCH($G2,rngStateInLocAdj,0)),0,0,COUNTIF(rngStateInLocAdj,$G2))</formula1>
    </dataValidation>
    <dataValidation allowBlank="1" showInputMessage="1" showErrorMessage="1" promptTitle="Name of Entity" prompt="Enter the name of the Processor or Eligible Distributor." sqref="A2" xr:uid="{98CB16BE-6032-41ED-A890-9C238D10A706}"/>
    <dataValidation allowBlank="1" showInputMessage="1" showErrorMessage="1" promptTitle="Enter Contact's Name" prompt="Enter the Contact's Name of the Entity entered." sqref="B2" xr:uid="{AFCA0AD0-EEC7-4F76-A00F-A8685928A419}"/>
    <dataValidation allowBlank="1" showInputMessage="1" showErrorMessage="1" promptTitle="Enter Contact's Title" prompt="Enter the position title of the contact person listed." sqref="C2" xr:uid="{679D97AF-A038-4E31-B967-DAEDB975E2C1}"/>
    <dataValidation allowBlank="1" showInputMessage="1" showErrorMessage="1" promptTitle="Enter the Contact's Email" prompt="Enter the Email of the Contact listed." sqref="D2" xr:uid="{40A99835-7540-4831-A692-3CD3A4BAC4E4}"/>
    <dataValidation allowBlank="1" showInputMessage="1" showErrorMessage="1" promptTitle="Physical Address" prompt="Enter the physical address of the entity listed." sqref="E2" xr:uid="{CED5E8FC-6B5B-4ACB-B77D-438F1A238D62}"/>
    <dataValidation allowBlank="1" showInputMessage="1" showErrorMessage="1" promptTitle="Enter City of Physcial Location" prompt="Enter the City of the Physcial Location of the Entity listed." sqref="F2" xr:uid="{F5DB0AC0-42B9-4C43-AA98-A0BBD36887D6}"/>
    <dataValidation type="custom" allowBlank="1" showInputMessage="1" showErrorMessage="1" errorTitle="Zip Code" error="Enter a Correct Zip Code!" promptTitle="Enter Zip Code" prompt="Enter the Zip Code of the Physcial Location of the Entity Listed." sqref="H2" xr:uid="{9B462C3A-0675-4AE8-A43E-4F8AC046FE18}">
      <formula1>AND(LEN(H2)=5,H2&gt;-1)</formula1>
    </dataValidation>
  </dataValidations>
  <pageMargins left="0.7" right="0.7" top="0.75" bottom="0.75" header="0.3" footer="0.3"/>
  <pageSetup orientation="portrait" horizontalDpi="0"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4F5BD-78D0-409D-B61F-82EF50FABC96}">
  <sheetPr>
    <tabColor theme="9" tint="-0.249977111117893"/>
  </sheetPr>
  <dimension ref="A1:A2"/>
  <sheetViews>
    <sheetView workbookViewId="0">
      <selection activeCell="A3" sqref="A3"/>
    </sheetView>
  </sheetViews>
  <sheetFormatPr defaultColWidth="8.83203125" defaultRowHeight="12.75" x14ac:dyDescent="0.2"/>
  <cols>
    <col min="1" max="1" width="163.5" style="58" customWidth="1"/>
    <col min="2" max="16384" width="8.83203125" style="58"/>
  </cols>
  <sheetData>
    <row r="1" spans="1:1" x14ac:dyDescent="0.2">
      <c r="A1" s="57" t="s">
        <v>5055</v>
      </c>
    </row>
    <row r="2" spans="1:1" x14ac:dyDescent="0.2">
      <c r="A2" s="59" t="s">
        <v>5054</v>
      </c>
    </row>
  </sheetData>
  <sheetProtection algorithmName="SHA-512" hashValue="1bPB6nuaOF2g0l6rnKIdecTHqez/GVPQofL+OElEiVfQVqWQoM6B6Ju5QTv4SuBVbaPmhM+XWa2bcppd9nMmfg==" saltValue="DCIKWtMitS77aLOH0qTGfw==" spinCount="100000" sheet="1" scenarios="1"/>
  <pageMargins left="0.7" right="0.7" top="0.75" bottom="0.75" header="0.3" footer="0.3"/>
  <pageSetup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4E2A1-C667-446E-A50F-E0E34C3953DB}">
  <sheetPr>
    <tabColor rgb="FFFF0000"/>
  </sheetPr>
  <dimension ref="A1:C35"/>
  <sheetViews>
    <sheetView workbookViewId="0">
      <selection activeCell="B19" sqref="B19"/>
    </sheetView>
  </sheetViews>
  <sheetFormatPr defaultColWidth="8.83203125" defaultRowHeight="15.75" x14ac:dyDescent="0.2"/>
  <cols>
    <col min="1" max="1" width="17.33203125" style="69" customWidth="1"/>
    <col min="2" max="2" width="102.83203125" style="61" bestFit="1" customWidth="1"/>
    <col min="3" max="3" width="44.6640625" style="61" customWidth="1"/>
    <col min="4" max="16384" width="8.83203125" style="61"/>
  </cols>
  <sheetData>
    <row r="1" spans="1:3" ht="90" x14ac:dyDescent="0.2">
      <c r="B1" s="70" t="s">
        <v>5044</v>
      </c>
    </row>
    <row r="2" spans="1:3" ht="6" customHeight="1" x14ac:dyDescent="0.2"/>
    <row r="3" spans="1:3" ht="27.95" customHeight="1" x14ac:dyDescent="0.2">
      <c r="B3" s="71" t="s">
        <v>5061</v>
      </c>
    </row>
    <row r="4" spans="1:3" ht="6" customHeight="1" x14ac:dyDescent="0.2">
      <c r="B4" s="71"/>
    </row>
    <row r="5" spans="1:3" ht="23.45" customHeight="1" x14ac:dyDescent="0.2">
      <c r="B5" s="71" t="s">
        <v>20</v>
      </c>
    </row>
    <row r="6" spans="1:3" ht="6" customHeight="1" x14ac:dyDescent="0.2">
      <c r="B6" s="71"/>
    </row>
    <row r="7" spans="1:3" ht="65.099999999999994" customHeight="1" x14ac:dyDescent="0.2">
      <c r="B7" s="71" t="s">
        <v>5063</v>
      </c>
    </row>
    <row r="8" spans="1:3" ht="6" customHeight="1" x14ac:dyDescent="0.2">
      <c r="B8" s="71"/>
    </row>
    <row r="9" spans="1:3" ht="70.5" customHeight="1" x14ac:dyDescent="0.2">
      <c r="B9" s="71" t="s">
        <v>5060</v>
      </c>
    </row>
    <row r="10" spans="1:3" ht="6" customHeight="1" x14ac:dyDescent="0.2">
      <c r="B10" s="71"/>
    </row>
    <row r="11" spans="1:3" ht="42.95" hidden="1" customHeight="1" x14ac:dyDescent="0.2">
      <c r="A11" s="72" t="s">
        <v>76</v>
      </c>
      <c r="B11" s="73" t="s">
        <v>74</v>
      </c>
    </row>
    <row r="12" spans="1:3" ht="75.95" customHeight="1" thickBot="1" x14ac:dyDescent="0.25">
      <c r="A12" s="7" t="s">
        <v>5030</v>
      </c>
      <c r="B12" s="75"/>
    </row>
    <row r="13" spans="1:3" ht="24.95" customHeight="1" thickBot="1" x14ac:dyDescent="0.25">
      <c r="A13" s="8" t="s">
        <v>5031</v>
      </c>
      <c r="B13" s="60"/>
    </row>
    <row r="14" spans="1:3" ht="24.95" customHeight="1" thickBot="1" x14ac:dyDescent="0.25">
      <c r="A14" s="8" t="s">
        <v>5032</v>
      </c>
      <c r="B14" s="62"/>
    </row>
    <row r="15" spans="1:3" ht="24.95" customHeight="1" thickBot="1" x14ac:dyDescent="0.25">
      <c r="A15" s="8" t="s">
        <v>5033</v>
      </c>
      <c r="B15" s="63"/>
    </row>
    <row r="16" spans="1:3" ht="24.95" customHeight="1" thickBot="1" x14ac:dyDescent="0.25">
      <c r="A16" s="8" t="s">
        <v>5034</v>
      </c>
      <c r="B16" s="64"/>
      <c r="C16" s="65" t="s">
        <v>73</v>
      </c>
    </row>
    <row r="17" spans="1:3" ht="24.95" customHeight="1" thickBot="1" x14ac:dyDescent="0.25">
      <c r="A17" s="8" t="s">
        <v>5043</v>
      </c>
      <c r="B17" s="63"/>
      <c r="C17" s="65" t="s">
        <v>73</v>
      </c>
    </row>
    <row r="18" spans="1:3" ht="24.95" customHeight="1" thickBot="1" x14ac:dyDescent="0.25">
      <c r="A18" s="8" t="s">
        <v>5045</v>
      </c>
      <c r="B18" s="64"/>
      <c r="C18" s="65"/>
    </row>
    <row r="19" spans="1:3" ht="24.95" customHeight="1" thickBot="1" x14ac:dyDescent="0.25">
      <c r="A19" s="8" t="s">
        <v>5046</v>
      </c>
      <c r="B19" s="66"/>
      <c r="C19" s="65"/>
    </row>
    <row r="20" spans="1:3" ht="24.95" customHeight="1" thickBot="1" x14ac:dyDescent="0.25">
      <c r="A20" s="8" t="s">
        <v>5047</v>
      </c>
      <c r="B20" s="66"/>
      <c r="C20" s="65"/>
    </row>
    <row r="21" spans="1:3" ht="24.95" customHeight="1" thickBot="1" x14ac:dyDescent="0.25">
      <c r="A21" s="8" t="s">
        <v>5048</v>
      </c>
      <c r="B21" s="66"/>
      <c r="C21" s="65"/>
    </row>
    <row r="22" spans="1:3" ht="24.95" customHeight="1" thickBot="1" x14ac:dyDescent="0.25">
      <c r="A22" s="8" t="s">
        <v>5035</v>
      </c>
      <c r="B22" s="62"/>
    </row>
    <row r="23" spans="1:3" ht="24.95" customHeight="1" thickBot="1" x14ac:dyDescent="0.25">
      <c r="A23" s="8" t="s">
        <v>5036</v>
      </c>
      <c r="B23" s="62"/>
    </row>
    <row r="24" spans="1:3" ht="24.95" customHeight="1" thickBot="1" x14ac:dyDescent="0.25">
      <c r="A24" s="8" t="s">
        <v>5037</v>
      </c>
      <c r="B24" s="62"/>
    </row>
    <row r="25" spans="1:3" ht="24.95" customHeight="1" thickBot="1" x14ac:dyDescent="0.25">
      <c r="A25" s="8" t="s">
        <v>5038</v>
      </c>
      <c r="B25" s="62"/>
      <c r="C25" s="65" t="s">
        <v>73</v>
      </c>
    </row>
    <row r="26" spans="1:3" ht="24.95" customHeight="1" thickBot="1" x14ac:dyDescent="0.25">
      <c r="A26" s="8" t="s">
        <v>5039</v>
      </c>
      <c r="B26" s="62"/>
    </row>
    <row r="27" spans="1:3" ht="24.95" customHeight="1" thickBot="1" x14ac:dyDescent="0.25">
      <c r="A27" s="8" t="s">
        <v>5040</v>
      </c>
      <c r="B27" s="62"/>
    </row>
    <row r="28" spans="1:3" ht="24.95" customHeight="1" thickBot="1" x14ac:dyDescent="0.25">
      <c r="A28" s="8" t="s">
        <v>5041</v>
      </c>
      <c r="B28" s="66"/>
    </row>
    <row r="29" spans="1:3" ht="18.75" thickBot="1" x14ac:dyDescent="0.25">
      <c r="A29" s="8" t="s">
        <v>5056</v>
      </c>
      <c r="B29" s="67"/>
    </row>
    <row r="30" spans="1:3" ht="42.95" hidden="1" customHeight="1" thickBot="1" x14ac:dyDescent="0.25">
      <c r="B30" s="71"/>
    </row>
    <row r="31" spans="1:3" ht="24.95" customHeight="1" thickBot="1" x14ac:dyDescent="0.25">
      <c r="A31" s="8" t="s">
        <v>5042</v>
      </c>
      <c r="B31" s="68" t="str">
        <f>IFERROR(VALUE(IF(rngDatePln="","",YEAR(rngDatePln) &amp; TEXT(MONTH(rngDatePln),"00") &amp; TEXT(DAY(rngDatePln),"00"))),"")</f>
        <v/>
      </c>
      <c r="C31" s="65" t="s">
        <v>5058</v>
      </c>
    </row>
    <row r="32" spans="1:3" ht="6" customHeight="1" x14ac:dyDescent="0.2">
      <c r="B32" s="71"/>
    </row>
    <row r="33" spans="2:2" ht="47.45" customHeight="1" x14ac:dyDescent="0.2">
      <c r="B33" s="71" t="s">
        <v>5064</v>
      </c>
    </row>
    <row r="34" spans="2:2" ht="6" customHeight="1" x14ac:dyDescent="0.2">
      <c r="B34" s="71"/>
    </row>
    <row r="35" spans="2:2" ht="45.95" customHeight="1" x14ac:dyDescent="0.2">
      <c r="B35" s="74" t="s">
        <v>72</v>
      </c>
    </row>
  </sheetData>
  <sheetProtection algorithmName="SHA-512" hashValue="13gHe+0qHkPGJy60cjyMzOC6WL0/f2IYxdYJaT11zehnh12kAy4LTvn1nKuvXrfLLe6IJDEuz6d+IIpEblhD2A==" saltValue="O1CXsQqQTwY9ltf4uYcLPQ==" spinCount="100000" sheet="1" objects="1" scenarios="1"/>
  <dataValidations count="19">
    <dataValidation allowBlank="1" showInputMessage="1" showErrorMessage="1" promptTitle="Contact Email" prompt="Enter the conatct email of person identified above." sqref="B22" xr:uid="{F0F6C2F8-6954-4C63-8C43-AF630C37AF45}"/>
    <dataValidation type="custom" allowBlank="1" showInputMessage="1" showErrorMessage="1" errorTitle="Incorrect Phone Number" error="Check number and try and re-enter.  Remember use only numbers, without symbol separation." promptTitle="Contact Phone Number" prompt="Enter the contact phone number of person identified above.  DO NOT use symbols to separate number." sqref="B15" xr:uid="{F8F7E9B6-C362-405B-97E5-357A63A0D098}">
      <formula1>AND(ISNUMBER(B15),LEN(B15)=10)</formula1>
    </dataValidation>
    <dataValidation allowBlank="1" showInputMessage="1" showErrorMessage="1" promptTitle="Position Title" prompt="Enter the position title of person identified above." sqref="B14" xr:uid="{FE34DB96-1F25-4D69-9EB4-7875FE531545}"/>
    <dataValidation type="date" allowBlank="1" showInputMessage="1" showErrorMessage="1" errorTitle="Incorrect Date" error="You have attempted to enter and incorrect date or date out of range.  Please check date and re-enter." promptTitle="Signed Date" prompt="Enter the Signed Date." sqref="B13" xr:uid="{DC4639CF-C4B9-435B-A49B-3BD89CEC9882}">
      <formula1>44197</formula1>
      <formula2>55153</formula2>
    </dataValidation>
    <dataValidation allowBlank="1" showInputMessage="1" showErrorMessage="1" promptTitle="Certifying Official" prompt="Enter name of Certifying Official completing, submitting, and emailing this reimbursement claim to Dairy Program." sqref="B12" xr:uid="{6D5CAEA1-A551-4E37-BF61-E811BBC133D4}"/>
    <dataValidation type="list" allowBlank="1" showInputMessage="1" showErrorMessage="1" errorTitle="Incorrect State" error="You have attempted to add a state that is not included in the list." promptTitle="State" prompt="Select from list the 2-digit state abbreviation of where check(s) will be sent." sqref="B27" xr:uid="{96BE84B6-1902-400C-9D3C-4A78E4B6B744}">
      <formula1>_xlfn.ANCHORARRAY(rngUniqueState)</formula1>
    </dataValidation>
    <dataValidation allowBlank="1" showInputMessage="1" showErrorMessage="1" promptTitle="Company Name" prompt="Enter the Company Name (must match W-9 form)." sqref="B23" xr:uid="{23811D37-2F0E-4ABA-AE99-6AB7D115C110}"/>
    <dataValidation allowBlank="1" showInputMessage="1" showErrorMessage="1" promptTitle="Address Line 1" prompt="Enter Address Line 1 of where check(s) will be sent." sqref="B24" xr:uid="{9E32A4FC-871A-4018-94C3-911E79BDE4AE}"/>
    <dataValidation allowBlank="1" showInputMessage="1" showErrorMessage="1" promptTitle="Address Line 2" prompt="Enter Address Line 2 of where check(s) will be sent, if needed." sqref="B25" xr:uid="{FF4D6C91-D53D-408F-ACC5-FF9DBB8E7D39}"/>
    <dataValidation allowBlank="1" showInputMessage="1" showErrorMessage="1" promptTitle="City" prompt="Enter the City name of where check(s) will be sent." sqref="B26" xr:uid="{F467B0D6-2050-47D6-A62A-B85583726462}"/>
    <dataValidation type="whole" allowBlank="1" showInputMessage="1" showErrorMessage="1" errorTitle="Incorrect Phone Number Extension" error="Check number and try and re-enter.  Extensions can only be a whole number." promptTitle="Contact Phone Number Extension" prompt="Enter the contact phone number extension of person identified above." sqref="B16" xr:uid="{78343604-6EC7-47E4-A1B4-C87E9259D1FE}">
      <formula1>1</formula1>
      <formula2>10000000</formula2>
    </dataValidation>
    <dataValidation type="custom" allowBlank="1" showInputMessage="1" showErrorMessage="1" errorTitle="Protecetd Formula" error="Formulas Should NOT be Deleted or Changed!" promptTitle="Unique Submission ID" prompt="Automatically Generated.  Internal Use Only." sqref="B31" xr:uid="{0762AD8E-60C0-4EFC-86FB-6D95D4ECB569}">
      <formula1>"Formulas should not be changed or deleted!"</formula1>
    </dataValidation>
    <dataValidation type="custom" allowBlank="1" showInputMessage="1" showErrorMessage="1" errorTitle="Incorrect Phone Number" error="Check number and try and re-enter.  Remember use only numbers, without symbol separation." promptTitle="Fax Number" prompt="Enter the fax number of person identified above.  DO NOT use symbols to separate number." sqref="B17" xr:uid="{A90037B1-278F-458F-A75D-7FCBC9121C29}">
      <formula1>AND(ISNUMBER(B17),LEN(B17)=10)</formula1>
    </dataValidation>
    <dataValidation allowBlank="1" showInputMessage="1" showErrorMessage="1" promptTitle="Bank Name" prompt="Enter the Bank Name of where reimbursements are to be sent." sqref="B18" xr:uid="{2BCBE384-19A5-4962-A7E9-9CB226A20A91}"/>
    <dataValidation allowBlank="1" showInputMessage="1" showErrorMessage="1" promptTitle="Bank Account Number" prompt="Enter the Bank Account Number of where reimbursements are to be sent." sqref="B19" xr:uid="{ADF9641A-B747-4F4D-A4E5-977855A57A5F}"/>
    <dataValidation allowBlank="1" showInputMessage="1" showErrorMessage="1" promptTitle="Bank Routing Number" prompt="Enter the Bank Routing Number of where reimbursements are to be sent." sqref="B20" xr:uid="{13C479E7-668A-4ECB-B9A1-BAF0BE499E3A}"/>
    <dataValidation allowBlank="1" showInputMessage="1" showErrorMessage="1" promptTitle="Tax ID Number" prompt="Enter the Tax ID Number of Company where reimbursements are to be made.  This must match what is on your W-9 form you have included in this submission." sqref="B21" xr:uid="{C4A79156-8314-4A9A-B9CA-26ABF597595D}"/>
    <dataValidation allowBlank="1" showInputMessage="1" showErrorMessage="1" promptTitle="Describe as Indicated" prompt="Eligible Dairy Organization must describe its planned donation process, including the type of dairy products that plan to be donated." sqref="B29" xr:uid="{03C5411A-8179-4EA0-BB0C-014C7BC023DE}"/>
    <dataValidation type="custom" allowBlank="1" showInputMessage="1" showErrorMessage="1" errorTitle="Incorrect Zip Code" error="Please check zip code and re-enter." promptTitle="Zip Code" prompt="Enter the Zip Code of where Eligible Distributor is located.." sqref="B28" xr:uid="{F8CB6F64-E463-442D-AB36-925C62990EB3}">
      <formula1>AND(LEN(B28)=5,B28&gt;-1)</formula1>
    </dataValidation>
  </dataValidations>
  <pageMargins left="0.7" right="0.7" top="0.75" bottom="0.75" header="0.3" footer="0.3"/>
  <pageSetup orientation="portrait" horizontalDpi="1200" verticalDpi="1200"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9517E-CF2A-417D-8104-1183AF079FD6}">
  <sheetPr>
    <tabColor rgb="FFFFFF00"/>
  </sheetPr>
  <dimension ref="A1:B5"/>
  <sheetViews>
    <sheetView workbookViewId="0">
      <selection activeCell="C1" sqref="C1"/>
    </sheetView>
  </sheetViews>
  <sheetFormatPr defaultRowHeight="12.75" x14ac:dyDescent="0.2"/>
  <cols>
    <col min="1" max="1" width="6.5" bestFit="1" customWidth="1"/>
    <col min="2" max="2" width="27.33203125" customWidth="1"/>
  </cols>
  <sheetData>
    <row r="1" spans="1:2" x14ac:dyDescent="0.2">
      <c r="A1" t="s">
        <v>22</v>
      </c>
      <c r="B1" t="s">
        <v>21</v>
      </c>
    </row>
    <row r="2" spans="1:2" x14ac:dyDescent="0.2">
      <c r="A2">
        <v>1</v>
      </c>
      <c r="B2" s="9" t="s">
        <v>5062</v>
      </c>
    </row>
    <row r="3" spans="1:2" x14ac:dyDescent="0.2">
      <c r="A3">
        <v>2</v>
      </c>
      <c r="B3" s="9" t="s">
        <v>5059</v>
      </c>
    </row>
    <row r="4" spans="1:2" x14ac:dyDescent="0.2">
      <c r="A4">
        <v>3</v>
      </c>
      <c r="B4" t="s">
        <v>5076</v>
      </c>
    </row>
    <row r="5" spans="1:2" x14ac:dyDescent="0.2">
      <c r="A5">
        <v>4</v>
      </c>
      <c r="B5" t="s">
        <v>5077</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A206F-3B5E-4AF7-8ECB-16CCCF90EC27}">
  <sheetPr>
    <tabColor rgb="FFFFFF00"/>
  </sheetPr>
  <dimension ref="A1:M3116"/>
  <sheetViews>
    <sheetView workbookViewId="0">
      <pane ySplit="1" topLeftCell="A2" activePane="bottomLeft" state="frozen"/>
      <selection activeCell="B2" sqref="B2"/>
      <selection pane="bottomLeft" activeCell="M2" sqref="M2"/>
    </sheetView>
  </sheetViews>
  <sheetFormatPr defaultColWidth="8.83203125" defaultRowHeight="12.75" x14ac:dyDescent="0.2"/>
  <cols>
    <col min="1" max="1" width="8.5" bestFit="1" customWidth="1"/>
    <col min="2" max="2" width="23.5" bestFit="1" customWidth="1"/>
    <col min="3" max="3" width="26.1640625" bestFit="1" customWidth="1"/>
    <col min="4" max="4" width="14.33203125" style="30" bestFit="1" customWidth="1"/>
    <col min="5" max="5" width="6.83203125" style="31" bestFit="1" customWidth="1"/>
    <col min="6" max="6" width="23.33203125" bestFit="1" customWidth="1"/>
    <col min="7" max="7" width="8.1640625" style="30" bestFit="1" customWidth="1"/>
    <col min="8" max="8" width="23.6640625" bestFit="1" customWidth="1"/>
    <col min="9" max="9" width="8.1640625" bestFit="1" customWidth="1"/>
    <col min="13" max="13" width="11.33203125" style="22" bestFit="1" customWidth="1"/>
  </cols>
  <sheetData>
    <row r="1" spans="1:13" ht="30" x14ac:dyDescent="0.25">
      <c r="A1" s="10" t="s">
        <v>77</v>
      </c>
      <c r="B1" s="10" t="s">
        <v>78</v>
      </c>
      <c r="C1" s="10" t="s">
        <v>79</v>
      </c>
      <c r="D1" s="11" t="s">
        <v>80</v>
      </c>
      <c r="E1" s="12" t="s">
        <v>81</v>
      </c>
      <c r="F1" s="13" t="s">
        <v>82</v>
      </c>
      <c r="G1" s="14" t="s">
        <v>83</v>
      </c>
      <c r="H1" s="15" t="s">
        <v>84</v>
      </c>
      <c r="I1" s="10" t="s">
        <v>85</v>
      </c>
      <c r="M1" s="16" t="s">
        <v>23</v>
      </c>
    </row>
    <row r="2" spans="1:13" ht="30" x14ac:dyDescent="0.25">
      <c r="A2" s="34" t="s">
        <v>5012</v>
      </c>
      <c r="B2" s="34" t="s">
        <v>5013</v>
      </c>
      <c r="C2" s="17" t="str">
        <f>tblLocAdj[[#This Row],[STATE]]&amp;tblLocAdj[[#This Row],[COUNTY]]</f>
        <v>AKALL COUNTIES</v>
      </c>
      <c r="D2" s="35">
        <v>1.9</v>
      </c>
      <c r="E2" s="34" t="s">
        <v>5014</v>
      </c>
      <c r="F2" s="36">
        <v>40544</v>
      </c>
      <c r="G2" s="35">
        <v>1.9</v>
      </c>
      <c r="H2" s="37"/>
      <c r="I2" s="35">
        <v>0</v>
      </c>
      <c r="M2" s="16" t="str" cm="1">
        <f t="array" ref="M2:M52">_xlfn.UNIQUE(tblLocAdj[STATE])</f>
        <v>AK</v>
      </c>
    </row>
    <row r="3" spans="1:13" ht="30" x14ac:dyDescent="0.25">
      <c r="A3" s="17" t="s">
        <v>8</v>
      </c>
      <c r="B3" s="17" t="s">
        <v>86</v>
      </c>
      <c r="C3" s="17" t="str">
        <f>tblLocAdj[[#This Row],[STATE]]&amp;tblLocAdj[[#This Row],[COUNTY]]</f>
        <v>ALAUTAUGA</v>
      </c>
      <c r="D3" s="18">
        <v>3.8</v>
      </c>
      <c r="E3" s="17" t="s">
        <v>87</v>
      </c>
      <c r="F3" s="19">
        <v>40544</v>
      </c>
      <c r="G3" s="20">
        <v>3.3</v>
      </c>
      <c r="H3" s="21">
        <v>39569</v>
      </c>
      <c r="I3" s="20">
        <v>0.5</v>
      </c>
      <c r="M3" s="16" t="str">
        <v>AL</v>
      </c>
    </row>
    <row r="4" spans="1:13" ht="30" x14ac:dyDescent="0.25">
      <c r="A4" s="17" t="s">
        <v>8</v>
      </c>
      <c r="B4" s="17" t="s">
        <v>88</v>
      </c>
      <c r="C4" s="17" t="str">
        <f>tblLocAdj[[#This Row],[STATE]]&amp;tblLocAdj[[#This Row],[COUNTY]]</f>
        <v>ALBALDWIN</v>
      </c>
      <c r="D4" s="18">
        <v>4</v>
      </c>
      <c r="E4" s="17" t="s">
        <v>89</v>
      </c>
      <c r="F4" s="19">
        <v>40544</v>
      </c>
      <c r="G4" s="20">
        <v>3.5</v>
      </c>
      <c r="H4" s="21">
        <v>39569</v>
      </c>
      <c r="I4" s="20">
        <v>0.5</v>
      </c>
      <c r="M4" s="16" t="str">
        <v>AR</v>
      </c>
    </row>
    <row r="5" spans="1:13" ht="30" x14ac:dyDescent="0.25">
      <c r="A5" s="17" t="s">
        <v>8</v>
      </c>
      <c r="B5" s="17" t="s">
        <v>90</v>
      </c>
      <c r="C5" s="17" t="str">
        <f>tblLocAdj[[#This Row],[STATE]]&amp;tblLocAdj[[#This Row],[COUNTY]]</f>
        <v>ALBARBOUR</v>
      </c>
      <c r="D5" s="18">
        <v>4</v>
      </c>
      <c r="E5" s="17" t="s">
        <v>91</v>
      </c>
      <c r="F5" s="19">
        <v>40544</v>
      </c>
      <c r="G5" s="20">
        <v>3.45</v>
      </c>
      <c r="H5" s="21">
        <v>39569</v>
      </c>
      <c r="I5" s="20">
        <v>0.55000000000000004</v>
      </c>
      <c r="M5" s="16" t="str">
        <v>AZ</v>
      </c>
    </row>
    <row r="6" spans="1:13" ht="30" x14ac:dyDescent="0.25">
      <c r="A6" s="17" t="s">
        <v>8</v>
      </c>
      <c r="B6" s="17" t="s">
        <v>92</v>
      </c>
      <c r="C6" s="17" t="str">
        <f>tblLocAdj[[#This Row],[STATE]]&amp;tblLocAdj[[#This Row],[COUNTY]]</f>
        <v>ALBIBB</v>
      </c>
      <c r="D6" s="18">
        <v>3.4</v>
      </c>
      <c r="E6" s="17" t="s">
        <v>93</v>
      </c>
      <c r="F6" s="19">
        <v>40544</v>
      </c>
      <c r="G6" s="20">
        <v>3.1</v>
      </c>
      <c r="H6" s="21">
        <v>39569</v>
      </c>
      <c r="I6" s="20">
        <v>0.3</v>
      </c>
      <c r="M6" s="16" t="str">
        <v>CA</v>
      </c>
    </row>
    <row r="7" spans="1:13" ht="30" x14ac:dyDescent="0.25">
      <c r="A7" s="17" t="s">
        <v>8</v>
      </c>
      <c r="B7" s="17" t="s">
        <v>94</v>
      </c>
      <c r="C7" s="17" t="str">
        <f>tblLocAdj[[#This Row],[STATE]]&amp;tblLocAdj[[#This Row],[COUNTY]]</f>
        <v>ALBLOUNT</v>
      </c>
      <c r="D7" s="18">
        <v>3.3</v>
      </c>
      <c r="E7" s="17" t="s">
        <v>95</v>
      </c>
      <c r="F7" s="19">
        <v>40544</v>
      </c>
      <c r="G7" s="20">
        <v>3.1</v>
      </c>
      <c r="H7" s="21">
        <v>39569</v>
      </c>
      <c r="I7" s="20">
        <v>0.2</v>
      </c>
      <c r="M7" s="16" t="str">
        <v>CO</v>
      </c>
    </row>
    <row r="8" spans="1:13" ht="30" x14ac:dyDescent="0.25">
      <c r="A8" s="17" t="s">
        <v>8</v>
      </c>
      <c r="B8" s="17" t="s">
        <v>96</v>
      </c>
      <c r="C8" s="17" t="str">
        <f>tblLocAdj[[#This Row],[STATE]]&amp;tblLocAdj[[#This Row],[COUNTY]]</f>
        <v>ALBULLOCK</v>
      </c>
      <c r="D8" s="18">
        <v>4</v>
      </c>
      <c r="E8" s="17" t="s">
        <v>97</v>
      </c>
      <c r="F8" s="19">
        <v>40544</v>
      </c>
      <c r="G8" s="20">
        <v>3.3</v>
      </c>
      <c r="H8" s="21">
        <v>39569</v>
      </c>
      <c r="I8" s="20">
        <v>0.7</v>
      </c>
      <c r="M8" s="16" t="str">
        <v>CT</v>
      </c>
    </row>
    <row r="9" spans="1:13" ht="30" x14ac:dyDescent="0.25">
      <c r="A9" s="17" t="s">
        <v>8</v>
      </c>
      <c r="B9" s="17" t="s">
        <v>98</v>
      </c>
      <c r="C9" s="17" t="str">
        <f>tblLocAdj[[#This Row],[STATE]]&amp;tblLocAdj[[#This Row],[COUNTY]]</f>
        <v>ALBUTLER</v>
      </c>
      <c r="D9" s="18">
        <v>4</v>
      </c>
      <c r="E9" s="17" t="s">
        <v>99</v>
      </c>
      <c r="F9" s="19">
        <v>40544</v>
      </c>
      <c r="G9" s="20">
        <v>3.45</v>
      </c>
      <c r="H9" s="21">
        <v>39569</v>
      </c>
      <c r="I9" s="20">
        <v>0.55000000000000004</v>
      </c>
      <c r="M9" s="16" t="str">
        <v>DC</v>
      </c>
    </row>
    <row r="10" spans="1:13" ht="30" x14ac:dyDescent="0.25">
      <c r="A10" s="17" t="s">
        <v>8</v>
      </c>
      <c r="B10" s="17" t="s">
        <v>100</v>
      </c>
      <c r="C10" s="17" t="str">
        <f>tblLocAdj[[#This Row],[STATE]]&amp;tblLocAdj[[#This Row],[COUNTY]]</f>
        <v>ALCALHOUN</v>
      </c>
      <c r="D10" s="18">
        <v>3.4</v>
      </c>
      <c r="E10" s="17" t="s">
        <v>101</v>
      </c>
      <c r="F10" s="19">
        <v>40544</v>
      </c>
      <c r="G10" s="20">
        <v>3.1</v>
      </c>
      <c r="H10" s="21">
        <v>39569</v>
      </c>
      <c r="I10" s="20">
        <v>0.3</v>
      </c>
      <c r="M10" s="16" t="str">
        <v>DE</v>
      </c>
    </row>
    <row r="11" spans="1:13" ht="30" x14ac:dyDescent="0.25">
      <c r="A11" s="17" t="s">
        <v>8</v>
      </c>
      <c r="B11" s="17" t="s">
        <v>102</v>
      </c>
      <c r="C11" s="17" t="str">
        <f>tblLocAdj[[#This Row],[STATE]]&amp;tblLocAdj[[#This Row],[COUNTY]]</f>
        <v>ALCHAMBERS</v>
      </c>
      <c r="D11" s="18">
        <v>3.8</v>
      </c>
      <c r="E11" s="17" t="s">
        <v>103</v>
      </c>
      <c r="F11" s="19">
        <v>40544</v>
      </c>
      <c r="G11" s="20">
        <v>3.1</v>
      </c>
      <c r="H11" s="21">
        <v>39569</v>
      </c>
      <c r="I11" s="20">
        <v>0.7</v>
      </c>
      <c r="M11" s="16" t="str">
        <v>FL</v>
      </c>
    </row>
    <row r="12" spans="1:13" ht="30" x14ac:dyDescent="0.25">
      <c r="A12" s="17" t="s">
        <v>8</v>
      </c>
      <c r="B12" s="17" t="s">
        <v>104</v>
      </c>
      <c r="C12" s="17" t="str">
        <f>tblLocAdj[[#This Row],[STATE]]&amp;tblLocAdj[[#This Row],[COUNTY]]</f>
        <v>ALCHEROKEE</v>
      </c>
      <c r="D12" s="18">
        <v>3.4</v>
      </c>
      <c r="E12" s="17" t="s">
        <v>105</v>
      </c>
      <c r="F12" s="19">
        <v>40544</v>
      </c>
      <c r="G12" s="20">
        <v>3.1</v>
      </c>
      <c r="H12" s="21">
        <v>39569</v>
      </c>
      <c r="I12" s="20">
        <v>0.3</v>
      </c>
      <c r="M12" s="16" t="str">
        <v>GA</v>
      </c>
    </row>
    <row r="13" spans="1:13" ht="30" x14ac:dyDescent="0.25">
      <c r="A13" s="17" t="s">
        <v>8</v>
      </c>
      <c r="B13" s="17" t="s">
        <v>106</v>
      </c>
      <c r="C13" s="17" t="str">
        <f>tblLocAdj[[#This Row],[STATE]]&amp;tblLocAdj[[#This Row],[COUNTY]]</f>
        <v>ALCHILTON</v>
      </c>
      <c r="D13" s="18">
        <v>3.8</v>
      </c>
      <c r="E13" s="17" t="s">
        <v>107</v>
      </c>
      <c r="F13" s="19">
        <v>40544</v>
      </c>
      <c r="G13" s="20">
        <v>3.1</v>
      </c>
      <c r="H13" s="21">
        <v>39569</v>
      </c>
      <c r="I13" s="20">
        <v>0.7</v>
      </c>
      <c r="M13" s="16" t="str">
        <v>HI</v>
      </c>
    </row>
    <row r="14" spans="1:13" ht="30" x14ac:dyDescent="0.25">
      <c r="A14" s="17" t="s">
        <v>8</v>
      </c>
      <c r="B14" s="17" t="s">
        <v>108</v>
      </c>
      <c r="C14" s="17" t="str">
        <f>tblLocAdj[[#This Row],[STATE]]&amp;tblLocAdj[[#This Row],[COUNTY]]</f>
        <v>ALCHOCTAW</v>
      </c>
      <c r="D14" s="18">
        <v>3.8</v>
      </c>
      <c r="E14" s="17" t="s">
        <v>109</v>
      </c>
      <c r="F14" s="19">
        <v>40544</v>
      </c>
      <c r="G14" s="20">
        <v>3.3</v>
      </c>
      <c r="H14" s="21">
        <v>39569</v>
      </c>
      <c r="I14" s="20">
        <v>0.5</v>
      </c>
      <c r="M14" s="16" t="str">
        <v>IA</v>
      </c>
    </row>
    <row r="15" spans="1:13" ht="30" x14ac:dyDescent="0.25">
      <c r="A15" s="17" t="s">
        <v>8</v>
      </c>
      <c r="B15" s="17" t="s">
        <v>110</v>
      </c>
      <c r="C15" s="17" t="str">
        <f>tblLocAdj[[#This Row],[STATE]]&amp;tblLocAdj[[#This Row],[COUNTY]]</f>
        <v>ALCLARKE</v>
      </c>
      <c r="D15" s="18">
        <v>3.8</v>
      </c>
      <c r="E15" s="17" t="s">
        <v>111</v>
      </c>
      <c r="F15" s="19">
        <v>40544</v>
      </c>
      <c r="G15" s="20">
        <v>3.45</v>
      </c>
      <c r="H15" s="21">
        <v>39569</v>
      </c>
      <c r="I15" s="20">
        <v>0.35</v>
      </c>
      <c r="M15" s="16" t="str">
        <v>ID</v>
      </c>
    </row>
    <row r="16" spans="1:13" ht="30" x14ac:dyDescent="0.25">
      <c r="A16" s="17" t="s">
        <v>8</v>
      </c>
      <c r="B16" s="17" t="s">
        <v>112</v>
      </c>
      <c r="C16" s="17" t="str">
        <f>tblLocAdj[[#This Row],[STATE]]&amp;tblLocAdj[[#This Row],[COUNTY]]</f>
        <v>ALCLAY</v>
      </c>
      <c r="D16" s="18">
        <v>3.8</v>
      </c>
      <c r="E16" s="17" t="s">
        <v>113</v>
      </c>
      <c r="F16" s="19">
        <v>40544</v>
      </c>
      <c r="G16" s="20">
        <v>3.1</v>
      </c>
      <c r="H16" s="21">
        <v>39569</v>
      </c>
      <c r="I16" s="20">
        <v>0.7</v>
      </c>
      <c r="M16" s="16" t="str">
        <v>IL</v>
      </c>
    </row>
    <row r="17" spans="1:13" ht="30" x14ac:dyDescent="0.25">
      <c r="A17" s="17" t="s">
        <v>8</v>
      </c>
      <c r="B17" s="17" t="s">
        <v>114</v>
      </c>
      <c r="C17" s="17" t="str">
        <f>tblLocAdj[[#This Row],[STATE]]&amp;tblLocAdj[[#This Row],[COUNTY]]</f>
        <v>ALCLEBURNE</v>
      </c>
      <c r="D17" s="18">
        <v>3.8</v>
      </c>
      <c r="E17" s="17" t="s">
        <v>115</v>
      </c>
      <c r="F17" s="19">
        <v>40544</v>
      </c>
      <c r="G17" s="20">
        <v>3.1</v>
      </c>
      <c r="H17" s="21">
        <v>39569</v>
      </c>
      <c r="I17" s="20">
        <v>0.7</v>
      </c>
      <c r="M17" s="16" t="str">
        <v>IN</v>
      </c>
    </row>
    <row r="18" spans="1:13" ht="30" x14ac:dyDescent="0.25">
      <c r="A18" s="17" t="s">
        <v>8</v>
      </c>
      <c r="B18" s="17" t="s">
        <v>116</v>
      </c>
      <c r="C18" s="17" t="str">
        <f>tblLocAdj[[#This Row],[STATE]]&amp;tblLocAdj[[#This Row],[COUNTY]]</f>
        <v>ALCOFFEE</v>
      </c>
      <c r="D18" s="18">
        <v>4.3</v>
      </c>
      <c r="E18" s="17" t="s">
        <v>117</v>
      </c>
      <c r="F18" s="19">
        <v>40544</v>
      </c>
      <c r="G18" s="20">
        <v>3.45</v>
      </c>
      <c r="H18" s="21">
        <v>39569</v>
      </c>
      <c r="I18" s="20">
        <v>0.85</v>
      </c>
      <c r="M18" s="16" t="str">
        <v>KS</v>
      </c>
    </row>
    <row r="19" spans="1:13" ht="30" x14ac:dyDescent="0.25">
      <c r="A19" s="17" t="s">
        <v>8</v>
      </c>
      <c r="B19" s="17" t="s">
        <v>118</v>
      </c>
      <c r="C19" s="17" t="str">
        <f>tblLocAdj[[#This Row],[STATE]]&amp;tblLocAdj[[#This Row],[COUNTY]]</f>
        <v>ALCOLBERT</v>
      </c>
      <c r="D19" s="18">
        <v>3.2</v>
      </c>
      <c r="E19" s="17" t="s">
        <v>119</v>
      </c>
      <c r="F19" s="19">
        <v>40544</v>
      </c>
      <c r="G19" s="20">
        <v>2.9</v>
      </c>
      <c r="H19" s="21">
        <v>39569</v>
      </c>
      <c r="I19" s="20">
        <v>0.3</v>
      </c>
      <c r="M19" s="16" t="str">
        <v>KY</v>
      </c>
    </row>
    <row r="20" spans="1:13" ht="30" x14ac:dyDescent="0.25">
      <c r="A20" s="17" t="s">
        <v>8</v>
      </c>
      <c r="B20" s="17" t="s">
        <v>120</v>
      </c>
      <c r="C20" s="17" t="str">
        <f>tblLocAdj[[#This Row],[STATE]]&amp;tblLocAdj[[#This Row],[COUNTY]]</f>
        <v>ALCONECUH</v>
      </c>
      <c r="D20" s="18">
        <v>4</v>
      </c>
      <c r="E20" s="17" t="s">
        <v>121</v>
      </c>
      <c r="F20" s="19">
        <v>40544</v>
      </c>
      <c r="G20" s="20">
        <v>3.45</v>
      </c>
      <c r="H20" s="21">
        <v>39569</v>
      </c>
      <c r="I20" s="20">
        <v>0.55000000000000004</v>
      </c>
      <c r="M20" s="16" t="str">
        <v>LA</v>
      </c>
    </row>
    <row r="21" spans="1:13" ht="30" x14ac:dyDescent="0.25">
      <c r="A21" s="17" t="s">
        <v>8</v>
      </c>
      <c r="B21" s="17" t="s">
        <v>122</v>
      </c>
      <c r="C21" s="17" t="str">
        <f>tblLocAdj[[#This Row],[STATE]]&amp;tblLocAdj[[#This Row],[COUNTY]]</f>
        <v>ALCOOSA</v>
      </c>
      <c r="D21" s="18">
        <v>3.8</v>
      </c>
      <c r="E21" s="17" t="s">
        <v>123</v>
      </c>
      <c r="F21" s="19">
        <v>40544</v>
      </c>
      <c r="G21" s="20">
        <v>3.1</v>
      </c>
      <c r="H21" s="21">
        <v>39569</v>
      </c>
      <c r="I21" s="20">
        <v>0.7</v>
      </c>
      <c r="M21" s="16" t="str">
        <v>MA</v>
      </c>
    </row>
    <row r="22" spans="1:13" ht="30" x14ac:dyDescent="0.25">
      <c r="A22" s="17" t="s">
        <v>8</v>
      </c>
      <c r="B22" s="17" t="s">
        <v>124</v>
      </c>
      <c r="C22" s="17" t="str">
        <f>tblLocAdj[[#This Row],[STATE]]&amp;tblLocAdj[[#This Row],[COUNTY]]</f>
        <v>ALCOVINGTON</v>
      </c>
      <c r="D22" s="18">
        <v>4</v>
      </c>
      <c r="E22" s="17" t="s">
        <v>125</v>
      </c>
      <c r="F22" s="19">
        <v>40544</v>
      </c>
      <c r="G22" s="20">
        <v>3.45</v>
      </c>
      <c r="H22" s="21">
        <v>39569</v>
      </c>
      <c r="I22" s="20">
        <v>0.55000000000000004</v>
      </c>
      <c r="M22" s="16" t="str">
        <v>MD</v>
      </c>
    </row>
    <row r="23" spans="1:13" ht="30" x14ac:dyDescent="0.25">
      <c r="A23" s="17" t="s">
        <v>8</v>
      </c>
      <c r="B23" s="17" t="s">
        <v>126</v>
      </c>
      <c r="C23" s="17" t="str">
        <f>tblLocAdj[[#This Row],[STATE]]&amp;tblLocAdj[[#This Row],[COUNTY]]</f>
        <v>ALCRENSHAW</v>
      </c>
      <c r="D23" s="18">
        <v>4</v>
      </c>
      <c r="E23" s="17" t="s">
        <v>127</v>
      </c>
      <c r="F23" s="19">
        <v>40544</v>
      </c>
      <c r="G23" s="20">
        <v>3.45</v>
      </c>
      <c r="H23" s="21">
        <v>39569</v>
      </c>
      <c r="I23" s="20">
        <v>0.55000000000000004</v>
      </c>
      <c r="M23" s="16" t="str">
        <v>ME</v>
      </c>
    </row>
    <row r="24" spans="1:13" ht="30" x14ac:dyDescent="0.25">
      <c r="A24" s="17" t="s">
        <v>8</v>
      </c>
      <c r="B24" s="17" t="s">
        <v>128</v>
      </c>
      <c r="C24" s="17" t="str">
        <f>tblLocAdj[[#This Row],[STATE]]&amp;tblLocAdj[[#This Row],[COUNTY]]</f>
        <v>ALCULLMAN</v>
      </c>
      <c r="D24" s="18">
        <v>3.3</v>
      </c>
      <c r="E24" s="17" t="s">
        <v>129</v>
      </c>
      <c r="F24" s="19">
        <v>40544</v>
      </c>
      <c r="G24" s="20">
        <v>3.1</v>
      </c>
      <c r="H24" s="21">
        <v>39569</v>
      </c>
      <c r="I24" s="20">
        <v>0.2</v>
      </c>
      <c r="M24" s="16" t="str">
        <v>MI</v>
      </c>
    </row>
    <row r="25" spans="1:13" ht="30" x14ac:dyDescent="0.25">
      <c r="A25" s="17" t="s">
        <v>8</v>
      </c>
      <c r="B25" s="17" t="s">
        <v>130</v>
      </c>
      <c r="C25" s="17" t="str">
        <f>tblLocAdj[[#This Row],[STATE]]&amp;tblLocAdj[[#This Row],[COUNTY]]</f>
        <v>ALDALE</v>
      </c>
      <c r="D25" s="18">
        <v>4.3</v>
      </c>
      <c r="E25" s="17" t="s">
        <v>131</v>
      </c>
      <c r="F25" s="19">
        <v>40544</v>
      </c>
      <c r="G25" s="20">
        <v>3.45</v>
      </c>
      <c r="H25" s="21">
        <v>39569</v>
      </c>
      <c r="I25" s="20">
        <v>0.85</v>
      </c>
      <c r="M25" s="16" t="str">
        <v>MN</v>
      </c>
    </row>
    <row r="26" spans="1:13" ht="30" x14ac:dyDescent="0.25">
      <c r="A26" s="17" t="s">
        <v>8</v>
      </c>
      <c r="B26" s="17" t="s">
        <v>132</v>
      </c>
      <c r="C26" s="17" t="str">
        <f>tblLocAdj[[#This Row],[STATE]]&amp;tblLocAdj[[#This Row],[COUNTY]]</f>
        <v>ALDALLAS</v>
      </c>
      <c r="D26" s="18">
        <v>3.8</v>
      </c>
      <c r="E26" s="17" t="s">
        <v>133</v>
      </c>
      <c r="F26" s="19">
        <v>40544</v>
      </c>
      <c r="G26" s="20">
        <v>3.3</v>
      </c>
      <c r="H26" s="21">
        <v>39569</v>
      </c>
      <c r="I26" s="20">
        <v>0.5</v>
      </c>
      <c r="M26" s="16" t="str">
        <v>MO</v>
      </c>
    </row>
    <row r="27" spans="1:13" ht="30" x14ac:dyDescent="0.25">
      <c r="A27" s="17" t="s">
        <v>8</v>
      </c>
      <c r="B27" s="17" t="s">
        <v>134</v>
      </c>
      <c r="C27" s="17" t="str">
        <f>tblLocAdj[[#This Row],[STATE]]&amp;tblLocAdj[[#This Row],[COUNTY]]</f>
        <v>ALDE KALB</v>
      </c>
      <c r="D27" s="18">
        <v>3.3</v>
      </c>
      <c r="E27" s="17" t="s">
        <v>135</v>
      </c>
      <c r="F27" s="19">
        <v>40544</v>
      </c>
      <c r="G27" s="20">
        <v>2.9</v>
      </c>
      <c r="H27" s="21">
        <v>39569</v>
      </c>
      <c r="I27" s="20">
        <v>0.4</v>
      </c>
      <c r="M27" s="16" t="str">
        <v>MS</v>
      </c>
    </row>
    <row r="28" spans="1:13" ht="30" x14ac:dyDescent="0.25">
      <c r="A28" s="17" t="s">
        <v>8</v>
      </c>
      <c r="B28" s="17" t="s">
        <v>136</v>
      </c>
      <c r="C28" s="17" t="str">
        <f>tblLocAdj[[#This Row],[STATE]]&amp;tblLocAdj[[#This Row],[COUNTY]]</f>
        <v>ALELMORE</v>
      </c>
      <c r="D28" s="18">
        <v>3.8</v>
      </c>
      <c r="E28" s="17" t="s">
        <v>137</v>
      </c>
      <c r="F28" s="19">
        <v>40544</v>
      </c>
      <c r="G28" s="20">
        <v>3.3</v>
      </c>
      <c r="H28" s="21">
        <v>39569</v>
      </c>
      <c r="I28" s="20">
        <v>0.5</v>
      </c>
      <c r="M28" s="16" t="str">
        <v>MT</v>
      </c>
    </row>
    <row r="29" spans="1:13" ht="30" x14ac:dyDescent="0.25">
      <c r="A29" s="17" t="s">
        <v>8</v>
      </c>
      <c r="B29" s="17" t="s">
        <v>138</v>
      </c>
      <c r="C29" s="17" t="str">
        <f>tblLocAdj[[#This Row],[STATE]]&amp;tblLocAdj[[#This Row],[COUNTY]]</f>
        <v>ALESCAMBIA</v>
      </c>
      <c r="D29" s="18">
        <v>4</v>
      </c>
      <c r="E29" s="17" t="s">
        <v>139</v>
      </c>
      <c r="F29" s="19">
        <v>40544</v>
      </c>
      <c r="G29" s="20">
        <v>3.45</v>
      </c>
      <c r="H29" s="21">
        <v>39569</v>
      </c>
      <c r="I29" s="20">
        <v>0.55000000000000004</v>
      </c>
      <c r="M29" s="16" t="str">
        <v>NC</v>
      </c>
    </row>
    <row r="30" spans="1:13" ht="30" x14ac:dyDescent="0.25">
      <c r="A30" s="17" t="s">
        <v>8</v>
      </c>
      <c r="B30" s="17" t="s">
        <v>140</v>
      </c>
      <c r="C30" s="17" t="str">
        <f>tblLocAdj[[#This Row],[STATE]]&amp;tblLocAdj[[#This Row],[COUNTY]]</f>
        <v>ALETOWAH</v>
      </c>
      <c r="D30" s="18">
        <v>3.4</v>
      </c>
      <c r="E30" s="17" t="s">
        <v>141</v>
      </c>
      <c r="F30" s="19">
        <v>40544</v>
      </c>
      <c r="G30" s="20">
        <v>3.1</v>
      </c>
      <c r="H30" s="21">
        <v>39569</v>
      </c>
      <c r="I30" s="20">
        <v>0.3</v>
      </c>
      <c r="M30" s="16" t="str">
        <v>ND</v>
      </c>
    </row>
    <row r="31" spans="1:13" ht="30" x14ac:dyDescent="0.25">
      <c r="A31" s="17" t="s">
        <v>8</v>
      </c>
      <c r="B31" s="17" t="s">
        <v>142</v>
      </c>
      <c r="C31" s="17" t="str">
        <f>tblLocAdj[[#This Row],[STATE]]&amp;tblLocAdj[[#This Row],[COUNTY]]</f>
        <v>ALFAYETTE</v>
      </c>
      <c r="D31" s="18">
        <v>3.3</v>
      </c>
      <c r="E31" s="17" t="s">
        <v>143</v>
      </c>
      <c r="F31" s="19">
        <v>40544</v>
      </c>
      <c r="G31" s="20">
        <v>3.1</v>
      </c>
      <c r="H31" s="21">
        <v>39569</v>
      </c>
      <c r="I31" s="20">
        <v>0.2</v>
      </c>
      <c r="M31" s="16" t="str">
        <v>NE</v>
      </c>
    </row>
    <row r="32" spans="1:13" ht="30" x14ac:dyDescent="0.25">
      <c r="A32" s="17" t="s">
        <v>8</v>
      </c>
      <c r="B32" s="17" t="s">
        <v>144</v>
      </c>
      <c r="C32" s="17" t="str">
        <f>tblLocAdj[[#This Row],[STATE]]&amp;tblLocAdj[[#This Row],[COUNTY]]</f>
        <v>ALFRANKLIN</v>
      </c>
      <c r="D32" s="18">
        <v>3.2</v>
      </c>
      <c r="E32" s="17" t="s">
        <v>145</v>
      </c>
      <c r="F32" s="19">
        <v>40544</v>
      </c>
      <c r="G32" s="20">
        <v>2.9</v>
      </c>
      <c r="H32" s="21">
        <v>39569</v>
      </c>
      <c r="I32" s="20">
        <v>0.3</v>
      </c>
      <c r="M32" s="16" t="str">
        <v>NH</v>
      </c>
    </row>
    <row r="33" spans="1:13" ht="30" x14ac:dyDescent="0.25">
      <c r="A33" s="17" t="s">
        <v>8</v>
      </c>
      <c r="B33" s="17" t="s">
        <v>146</v>
      </c>
      <c r="C33" s="17" t="str">
        <f>tblLocAdj[[#This Row],[STATE]]&amp;tblLocAdj[[#This Row],[COUNTY]]</f>
        <v>ALGENEVA</v>
      </c>
      <c r="D33" s="18">
        <v>4.3</v>
      </c>
      <c r="E33" s="17" t="s">
        <v>147</v>
      </c>
      <c r="F33" s="19">
        <v>40544</v>
      </c>
      <c r="G33" s="20">
        <v>3.45</v>
      </c>
      <c r="H33" s="21">
        <v>39569</v>
      </c>
      <c r="I33" s="20">
        <v>0.85</v>
      </c>
      <c r="M33" s="16" t="str">
        <v>NJ</v>
      </c>
    </row>
    <row r="34" spans="1:13" ht="30" x14ac:dyDescent="0.25">
      <c r="A34" s="17" t="s">
        <v>8</v>
      </c>
      <c r="B34" s="17" t="s">
        <v>148</v>
      </c>
      <c r="C34" s="17" t="str">
        <f>tblLocAdj[[#This Row],[STATE]]&amp;tblLocAdj[[#This Row],[COUNTY]]</f>
        <v>ALGREENE</v>
      </c>
      <c r="D34" s="18">
        <v>3.4</v>
      </c>
      <c r="E34" s="17" t="s">
        <v>149</v>
      </c>
      <c r="F34" s="19">
        <v>40544</v>
      </c>
      <c r="G34" s="20">
        <v>3.1</v>
      </c>
      <c r="H34" s="21">
        <v>39569</v>
      </c>
      <c r="I34" s="20">
        <v>0.3</v>
      </c>
      <c r="M34" s="16" t="str">
        <v>NM</v>
      </c>
    </row>
    <row r="35" spans="1:13" ht="30" x14ac:dyDescent="0.25">
      <c r="A35" s="17" t="s">
        <v>8</v>
      </c>
      <c r="B35" s="17" t="s">
        <v>150</v>
      </c>
      <c r="C35" s="17" t="str">
        <f>tblLocAdj[[#This Row],[STATE]]&amp;tblLocAdj[[#This Row],[COUNTY]]</f>
        <v>ALHALE</v>
      </c>
      <c r="D35" s="18">
        <v>3.4</v>
      </c>
      <c r="E35" s="17" t="s">
        <v>151</v>
      </c>
      <c r="F35" s="19">
        <v>40544</v>
      </c>
      <c r="G35" s="20">
        <v>3.1</v>
      </c>
      <c r="H35" s="21">
        <v>39569</v>
      </c>
      <c r="I35" s="20">
        <v>0.3</v>
      </c>
      <c r="M35" s="16" t="str">
        <v>NV</v>
      </c>
    </row>
    <row r="36" spans="1:13" ht="30" x14ac:dyDescent="0.25">
      <c r="A36" s="17" t="s">
        <v>8</v>
      </c>
      <c r="B36" s="17" t="s">
        <v>152</v>
      </c>
      <c r="C36" s="17" t="str">
        <f>tblLocAdj[[#This Row],[STATE]]&amp;tblLocAdj[[#This Row],[COUNTY]]</f>
        <v>ALHENRY</v>
      </c>
      <c r="D36" s="18">
        <v>4.3</v>
      </c>
      <c r="E36" s="17" t="s">
        <v>153</v>
      </c>
      <c r="F36" s="19">
        <v>40544</v>
      </c>
      <c r="G36" s="20">
        <v>3.45</v>
      </c>
      <c r="H36" s="21">
        <v>39569</v>
      </c>
      <c r="I36" s="20">
        <v>0.85</v>
      </c>
      <c r="M36" s="16" t="str">
        <v>NY</v>
      </c>
    </row>
    <row r="37" spans="1:13" ht="30" x14ac:dyDescent="0.25">
      <c r="A37" s="17" t="s">
        <v>8</v>
      </c>
      <c r="B37" s="17" t="s">
        <v>154</v>
      </c>
      <c r="C37" s="17" t="str">
        <f>tblLocAdj[[#This Row],[STATE]]&amp;tblLocAdj[[#This Row],[COUNTY]]</f>
        <v>ALHOUSTON</v>
      </c>
      <c r="D37" s="18">
        <v>4.3</v>
      </c>
      <c r="E37" s="17" t="s">
        <v>155</v>
      </c>
      <c r="F37" s="19">
        <v>40544</v>
      </c>
      <c r="G37" s="20">
        <v>3.45</v>
      </c>
      <c r="H37" s="21">
        <v>39569</v>
      </c>
      <c r="I37" s="20">
        <v>0.85</v>
      </c>
      <c r="M37" s="16" t="str">
        <v>OH</v>
      </c>
    </row>
    <row r="38" spans="1:13" ht="30" x14ac:dyDescent="0.25">
      <c r="A38" s="17" t="s">
        <v>8</v>
      </c>
      <c r="B38" s="17" t="s">
        <v>156</v>
      </c>
      <c r="C38" s="17" t="str">
        <f>tblLocAdj[[#This Row],[STATE]]&amp;tblLocAdj[[#This Row],[COUNTY]]</f>
        <v>ALJACKSON</v>
      </c>
      <c r="D38" s="18">
        <v>3.3</v>
      </c>
      <c r="E38" s="17" t="s">
        <v>157</v>
      </c>
      <c r="F38" s="19">
        <v>40544</v>
      </c>
      <c r="G38" s="20">
        <v>2.9</v>
      </c>
      <c r="H38" s="21">
        <v>39569</v>
      </c>
      <c r="I38" s="20">
        <v>0.4</v>
      </c>
      <c r="M38" s="16" t="str">
        <v>OK</v>
      </c>
    </row>
    <row r="39" spans="1:13" ht="30" x14ac:dyDescent="0.25">
      <c r="A39" s="17" t="s">
        <v>8</v>
      </c>
      <c r="B39" s="17" t="s">
        <v>158</v>
      </c>
      <c r="C39" s="17" t="str">
        <f>tblLocAdj[[#This Row],[STATE]]&amp;tblLocAdj[[#This Row],[COUNTY]]</f>
        <v>ALJEFFERSON</v>
      </c>
      <c r="D39" s="18">
        <v>3.4</v>
      </c>
      <c r="E39" s="17" t="s">
        <v>159</v>
      </c>
      <c r="F39" s="19">
        <v>40544</v>
      </c>
      <c r="G39" s="20">
        <v>3.1</v>
      </c>
      <c r="H39" s="21">
        <v>39569</v>
      </c>
      <c r="I39" s="20">
        <v>0.3</v>
      </c>
      <c r="M39" s="16" t="str">
        <v>OR</v>
      </c>
    </row>
    <row r="40" spans="1:13" ht="30" x14ac:dyDescent="0.25">
      <c r="A40" s="17" t="s">
        <v>8</v>
      </c>
      <c r="B40" s="17" t="s">
        <v>160</v>
      </c>
      <c r="C40" s="17" t="str">
        <f>tblLocAdj[[#This Row],[STATE]]&amp;tblLocAdj[[#This Row],[COUNTY]]</f>
        <v>ALLAMAR</v>
      </c>
      <c r="D40" s="18">
        <v>3.3</v>
      </c>
      <c r="E40" s="17" t="s">
        <v>161</v>
      </c>
      <c r="F40" s="19">
        <v>40544</v>
      </c>
      <c r="G40" s="20">
        <v>3.1</v>
      </c>
      <c r="H40" s="21">
        <v>39569</v>
      </c>
      <c r="I40" s="20">
        <v>0.2</v>
      </c>
      <c r="M40" s="16" t="str">
        <v>PA</v>
      </c>
    </row>
    <row r="41" spans="1:13" ht="30" x14ac:dyDescent="0.25">
      <c r="A41" s="17" t="s">
        <v>8</v>
      </c>
      <c r="B41" s="17" t="s">
        <v>162</v>
      </c>
      <c r="C41" s="17" t="str">
        <f>tblLocAdj[[#This Row],[STATE]]&amp;tblLocAdj[[#This Row],[COUNTY]]</f>
        <v>ALLAUDERDALE</v>
      </c>
      <c r="D41" s="18">
        <v>3.2</v>
      </c>
      <c r="E41" s="17" t="s">
        <v>163</v>
      </c>
      <c r="F41" s="19">
        <v>40544</v>
      </c>
      <c r="G41" s="20">
        <v>2.9</v>
      </c>
      <c r="H41" s="21">
        <v>39569</v>
      </c>
      <c r="I41" s="20">
        <v>0.3</v>
      </c>
      <c r="M41" s="16" t="str">
        <v>RI</v>
      </c>
    </row>
    <row r="42" spans="1:13" ht="30" x14ac:dyDescent="0.25">
      <c r="A42" s="17" t="s">
        <v>8</v>
      </c>
      <c r="B42" s="17" t="s">
        <v>164</v>
      </c>
      <c r="C42" s="17" t="str">
        <f>tblLocAdj[[#This Row],[STATE]]&amp;tblLocAdj[[#This Row],[COUNTY]]</f>
        <v>ALLAWRENCE</v>
      </c>
      <c r="D42" s="18">
        <v>3.2</v>
      </c>
      <c r="E42" s="17" t="s">
        <v>165</v>
      </c>
      <c r="F42" s="19">
        <v>40544</v>
      </c>
      <c r="G42" s="20">
        <v>2.9</v>
      </c>
      <c r="H42" s="21">
        <v>39569</v>
      </c>
      <c r="I42" s="20">
        <v>0.3</v>
      </c>
      <c r="M42" s="16" t="str">
        <v>SC</v>
      </c>
    </row>
    <row r="43" spans="1:13" ht="30" x14ac:dyDescent="0.25">
      <c r="A43" s="17" t="s">
        <v>8</v>
      </c>
      <c r="B43" s="17" t="s">
        <v>166</v>
      </c>
      <c r="C43" s="17" t="str">
        <f>tblLocAdj[[#This Row],[STATE]]&amp;tblLocAdj[[#This Row],[COUNTY]]</f>
        <v>ALLEE</v>
      </c>
      <c r="D43" s="18">
        <v>4</v>
      </c>
      <c r="E43" s="17" t="s">
        <v>167</v>
      </c>
      <c r="F43" s="19">
        <v>40544</v>
      </c>
      <c r="G43" s="20">
        <v>3.3</v>
      </c>
      <c r="H43" s="21">
        <v>39569</v>
      </c>
      <c r="I43" s="20">
        <v>0.7</v>
      </c>
      <c r="M43" s="16" t="str">
        <v>SD</v>
      </c>
    </row>
    <row r="44" spans="1:13" ht="30" x14ac:dyDescent="0.25">
      <c r="A44" s="17" t="s">
        <v>8</v>
      </c>
      <c r="B44" s="17" t="s">
        <v>168</v>
      </c>
      <c r="C44" s="17" t="str">
        <f>tblLocAdj[[#This Row],[STATE]]&amp;tblLocAdj[[#This Row],[COUNTY]]</f>
        <v>ALLIMESTONE</v>
      </c>
      <c r="D44" s="18">
        <v>3.2</v>
      </c>
      <c r="E44" s="17" t="s">
        <v>169</v>
      </c>
      <c r="F44" s="19">
        <v>40544</v>
      </c>
      <c r="G44" s="20">
        <v>2.9</v>
      </c>
      <c r="H44" s="21">
        <v>39569</v>
      </c>
      <c r="I44" s="20">
        <v>0.3</v>
      </c>
      <c r="M44" s="16" t="str">
        <v>TN</v>
      </c>
    </row>
    <row r="45" spans="1:13" ht="30" x14ac:dyDescent="0.25">
      <c r="A45" s="17" t="s">
        <v>8</v>
      </c>
      <c r="B45" s="17" t="s">
        <v>170</v>
      </c>
      <c r="C45" s="17" t="str">
        <f>tblLocAdj[[#This Row],[STATE]]&amp;tblLocAdj[[#This Row],[COUNTY]]</f>
        <v>ALLOWNDES</v>
      </c>
      <c r="D45" s="18">
        <v>4</v>
      </c>
      <c r="E45" s="17" t="s">
        <v>171</v>
      </c>
      <c r="F45" s="19">
        <v>40544</v>
      </c>
      <c r="G45" s="20">
        <v>3.3</v>
      </c>
      <c r="H45" s="21">
        <v>39569</v>
      </c>
      <c r="I45" s="20">
        <v>0.7</v>
      </c>
      <c r="M45" s="16" t="str">
        <v>TX</v>
      </c>
    </row>
    <row r="46" spans="1:13" ht="30" x14ac:dyDescent="0.25">
      <c r="A46" s="17" t="s">
        <v>8</v>
      </c>
      <c r="B46" s="17" t="s">
        <v>172</v>
      </c>
      <c r="C46" s="17" t="str">
        <f>tblLocAdj[[#This Row],[STATE]]&amp;tblLocAdj[[#This Row],[COUNTY]]</f>
        <v>ALMACON</v>
      </c>
      <c r="D46" s="18">
        <v>4</v>
      </c>
      <c r="E46" s="17" t="s">
        <v>173</v>
      </c>
      <c r="F46" s="19">
        <v>40544</v>
      </c>
      <c r="G46" s="20">
        <v>3.3</v>
      </c>
      <c r="H46" s="21">
        <v>39569</v>
      </c>
      <c r="I46" s="20">
        <v>0.7</v>
      </c>
      <c r="M46" s="16" t="str">
        <v>UT</v>
      </c>
    </row>
    <row r="47" spans="1:13" ht="30" x14ac:dyDescent="0.25">
      <c r="A47" s="17" t="s">
        <v>8</v>
      </c>
      <c r="B47" s="17" t="s">
        <v>174</v>
      </c>
      <c r="C47" s="17" t="str">
        <f>tblLocAdj[[#This Row],[STATE]]&amp;tblLocAdj[[#This Row],[COUNTY]]</f>
        <v>ALMADISON</v>
      </c>
      <c r="D47" s="18">
        <v>3.2</v>
      </c>
      <c r="E47" s="17" t="s">
        <v>175</v>
      </c>
      <c r="F47" s="19">
        <v>40544</v>
      </c>
      <c r="G47" s="20">
        <v>2.9</v>
      </c>
      <c r="H47" s="21">
        <v>39569</v>
      </c>
      <c r="I47" s="20">
        <v>0.3</v>
      </c>
      <c r="M47" s="16" t="str">
        <v>VA</v>
      </c>
    </row>
    <row r="48" spans="1:13" ht="30" x14ac:dyDescent="0.25">
      <c r="A48" s="17" t="s">
        <v>8</v>
      </c>
      <c r="B48" s="17" t="s">
        <v>176</v>
      </c>
      <c r="C48" s="17" t="str">
        <f>tblLocAdj[[#This Row],[STATE]]&amp;tblLocAdj[[#This Row],[COUNTY]]</f>
        <v>ALMARENGO</v>
      </c>
      <c r="D48" s="18">
        <v>3.8</v>
      </c>
      <c r="E48" s="17" t="s">
        <v>177</v>
      </c>
      <c r="F48" s="19">
        <v>40544</v>
      </c>
      <c r="G48" s="20">
        <v>3.3</v>
      </c>
      <c r="H48" s="21">
        <v>39569</v>
      </c>
      <c r="I48" s="20">
        <v>0.5</v>
      </c>
      <c r="M48" s="16" t="str">
        <v>VT</v>
      </c>
    </row>
    <row r="49" spans="1:13" ht="30" x14ac:dyDescent="0.25">
      <c r="A49" s="17" t="s">
        <v>8</v>
      </c>
      <c r="B49" s="17" t="s">
        <v>178</v>
      </c>
      <c r="C49" s="17" t="str">
        <f>tblLocAdj[[#This Row],[STATE]]&amp;tblLocAdj[[#This Row],[COUNTY]]</f>
        <v>ALMARION</v>
      </c>
      <c r="D49" s="18">
        <v>3.3</v>
      </c>
      <c r="E49" s="17" t="s">
        <v>179</v>
      </c>
      <c r="F49" s="19">
        <v>40544</v>
      </c>
      <c r="G49" s="20">
        <v>3.1</v>
      </c>
      <c r="H49" s="21">
        <v>39569</v>
      </c>
      <c r="I49" s="20">
        <v>0.2</v>
      </c>
      <c r="M49" s="16" t="str">
        <v>WA</v>
      </c>
    </row>
    <row r="50" spans="1:13" ht="30" x14ac:dyDescent="0.25">
      <c r="A50" s="17" t="s">
        <v>8</v>
      </c>
      <c r="B50" s="17" t="s">
        <v>180</v>
      </c>
      <c r="C50" s="17" t="str">
        <f>tblLocAdj[[#This Row],[STATE]]&amp;tblLocAdj[[#This Row],[COUNTY]]</f>
        <v>ALMARSHALL</v>
      </c>
      <c r="D50" s="18">
        <v>3.3</v>
      </c>
      <c r="E50" s="17" t="s">
        <v>181</v>
      </c>
      <c r="F50" s="19">
        <v>40544</v>
      </c>
      <c r="G50" s="20">
        <v>2.9</v>
      </c>
      <c r="H50" s="21">
        <v>39569</v>
      </c>
      <c r="I50" s="20">
        <v>0.4</v>
      </c>
      <c r="M50" s="16" t="str">
        <v>WI</v>
      </c>
    </row>
    <row r="51" spans="1:13" ht="30" x14ac:dyDescent="0.25">
      <c r="A51" s="17" t="s">
        <v>8</v>
      </c>
      <c r="B51" s="17" t="s">
        <v>182</v>
      </c>
      <c r="C51" s="17" t="str">
        <f>tblLocAdj[[#This Row],[STATE]]&amp;tblLocAdj[[#This Row],[COUNTY]]</f>
        <v>ALMOBILE</v>
      </c>
      <c r="D51" s="18">
        <v>4</v>
      </c>
      <c r="E51" s="17" t="s">
        <v>183</v>
      </c>
      <c r="F51" s="19">
        <v>40544</v>
      </c>
      <c r="G51" s="20">
        <v>3.5</v>
      </c>
      <c r="H51" s="21">
        <v>39569</v>
      </c>
      <c r="I51" s="20">
        <v>0.5</v>
      </c>
      <c r="M51" s="16" t="str">
        <v>WV</v>
      </c>
    </row>
    <row r="52" spans="1:13" ht="30" x14ac:dyDescent="0.25">
      <c r="A52" s="17" t="s">
        <v>8</v>
      </c>
      <c r="B52" s="17" t="s">
        <v>184</v>
      </c>
      <c r="C52" s="17" t="str">
        <f>tblLocAdj[[#This Row],[STATE]]&amp;tblLocAdj[[#This Row],[COUNTY]]</f>
        <v>ALMONROE</v>
      </c>
      <c r="D52" s="18">
        <v>3.8</v>
      </c>
      <c r="E52" s="17" t="s">
        <v>185</v>
      </c>
      <c r="F52" s="19">
        <v>40544</v>
      </c>
      <c r="G52" s="20">
        <v>3.45</v>
      </c>
      <c r="H52" s="21">
        <v>39569</v>
      </c>
      <c r="I52" s="20">
        <v>0.35</v>
      </c>
      <c r="M52" s="16" t="str">
        <v>WY</v>
      </c>
    </row>
    <row r="53" spans="1:13" ht="30" x14ac:dyDescent="0.25">
      <c r="A53" s="17" t="s">
        <v>8</v>
      </c>
      <c r="B53" s="17" t="s">
        <v>186</v>
      </c>
      <c r="C53" s="17" t="str">
        <f>tblLocAdj[[#This Row],[STATE]]&amp;tblLocAdj[[#This Row],[COUNTY]]</f>
        <v>ALMONTGOMERY</v>
      </c>
      <c r="D53" s="18">
        <v>4</v>
      </c>
      <c r="E53" s="17" t="s">
        <v>187</v>
      </c>
      <c r="F53" s="19">
        <v>40544</v>
      </c>
      <c r="G53" s="20">
        <v>3.3</v>
      </c>
      <c r="H53" s="21">
        <v>39569</v>
      </c>
      <c r="I53" s="20">
        <v>0.7</v>
      </c>
    </row>
    <row r="54" spans="1:13" ht="30" x14ac:dyDescent="0.25">
      <c r="A54" s="17" t="s">
        <v>8</v>
      </c>
      <c r="B54" s="17" t="s">
        <v>188</v>
      </c>
      <c r="C54" s="17" t="str">
        <f>tblLocAdj[[#This Row],[STATE]]&amp;tblLocAdj[[#This Row],[COUNTY]]</f>
        <v>ALMORGAN</v>
      </c>
      <c r="D54" s="18">
        <v>3.2</v>
      </c>
      <c r="E54" s="17" t="s">
        <v>189</v>
      </c>
      <c r="F54" s="19">
        <v>40544</v>
      </c>
      <c r="G54" s="20">
        <v>2.9</v>
      </c>
      <c r="H54" s="21">
        <v>39569</v>
      </c>
      <c r="I54" s="20">
        <v>0.3</v>
      </c>
    </row>
    <row r="55" spans="1:13" ht="30" x14ac:dyDescent="0.25">
      <c r="A55" s="17" t="s">
        <v>8</v>
      </c>
      <c r="B55" s="17" t="s">
        <v>190</v>
      </c>
      <c r="C55" s="17" t="str">
        <f>tblLocAdj[[#This Row],[STATE]]&amp;tblLocAdj[[#This Row],[COUNTY]]</f>
        <v>ALPERRY</v>
      </c>
      <c r="D55" s="18">
        <v>3.4</v>
      </c>
      <c r="E55" s="17" t="s">
        <v>191</v>
      </c>
      <c r="F55" s="19">
        <v>40544</v>
      </c>
      <c r="G55" s="20">
        <v>3.1</v>
      </c>
      <c r="H55" s="21">
        <v>39569</v>
      </c>
      <c r="I55" s="20">
        <v>0.3</v>
      </c>
    </row>
    <row r="56" spans="1:13" ht="30" x14ac:dyDescent="0.25">
      <c r="A56" s="17" t="s">
        <v>8</v>
      </c>
      <c r="B56" s="17" t="s">
        <v>192</v>
      </c>
      <c r="C56" s="17" t="str">
        <f>tblLocAdj[[#This Row],[STATE]]&amp;tblLocAdj[[#This Row],[COUNTY]]</f>
        <v>ALPICKENS</v>
      </c>
      <c r="D56" s="18">
        <v>3.4</v>
      </c>
      <c r="E56" s="17" t="s">
        <v>193</v>
      </c>
      <c r="F56" s="19">
        <v>40544</v>
      </c>
      <c r="G56" s="20">
        <v>3.1</v>
      </c>
      <c r="H56" s="21">
        <v>39569</v>
      </c>
      <c r="I56" s="20">
        <v>0.3</v>
      </c>
    </row>
    <row r="57" spans="1:13" ht="30" x14ac:dyDescent="0.25">
      <c r="A57" s="17" t="s">
        <v>8</v>
      </c>
      <c r="B57" s="17" t="s">
        <v>194</v>
      </c>
      <c r="C57" s="17" t="str">
        <f>tblLocAdj[[#This Row],[STATE]]&amp;tblLocAdj[[#This Row],[COUNTY]]</f>
        <v>ALPIKE</v>
      </c>
      <c r="D57" s="18">
        <v>4</v>
      </c>
      <c r="E57" s="17" t="s">
        <v>195</v>
      </c>
      <c r="F57" s="19">
        <v>40544</v>
      </c>
      <c r="G57" s="20">
        <v>3.45</v>
      </c>
      <c r="H57" s="21">
        <v>39569</v>
      </c>
      <c r="I57" s="20">
        <v>0.55000000000000004</v>
      </c>
    </row>
    <row r="58" spans="1:13" ht="30" x14ac:dyDescent="0.25">
      <c r="A58" s="17" t="s">
        <v>8</v>
      </c>
      <c r="B58" s="17" t="s">
        <v>196</v>
      </c>
      <c r="C58" s="23" t="str">
        <f>tblLocAdj[[#This Row],[STATE]]&amp;tblLocAdj[[#This Row],[COUNTY]]</f>
        <v>ALRANDOLPH</v>
      </c>
      <c r="D58" s="24">
        <v>3.8</v>
      </c>
      <c r="E58" s="17" t="s">
        <v>197</v>
      </c>
      <c r="F58" s="19">
        <v>40544</v>
      </c>
      <c r="G58" s="20">
        <v>3.1</v>
      </c>
      <c r="H58" s="25">
        <v>39569</v>
      </c>
      <c r="I58" s="20">
        <v>0.7</v>
      </c>
    </row>
    <row r="59" spans="1:13" ht="30" x14ac:dyDescent="0.25">
      <c r="A59" s="17" t="s">
        <v>8</v>
      </c>
      <c r="B59" s="17" t="s">
        <v>198</v>
      </c>
      <c r="C59" s="17" t="str">
        <f>tblLocAdj[[#This Row],[STATE]]&amp;tblLocAdj[[#This Row],[COUNTY]]</f>
        <v>ALRUSSELL</v>
      </c>
      <c r="D59" s="18">
        <v>4</v>
      </c>
      <c r="E59" s="17" t="s">
        <v>199</v>
      </c>
      <c r="F59" s="19">
        <v>40544</v>
      </c>
      <c r="G59" s="20">
        <v>3.3</v>
      </c>
      <c r="H59" s="21">
        <v>39569</v>
      </c>
      <c r="I59" s="20">
        <v>0.7</v>
      </c>
    </row>
    <row r="60" spans="1:13" ht="30" x14ac:dyDescent="0.25">
      <c r="A60" s="17" t="s">
        <v>8</v>
      </c>
      <c r="B60" s="17" t="s">
        <v>200</v>
      </c>
      <c r="C60" s="17" t="str">
        <f>tblLocAdj[[#This Row],[STATE]]&amp;tblLocAdj[[#This Row],[COUNTY]]</f>
        <v>ALSHELBY</v>
      </c>
      <c r="D60" s="18">
        <v>3.4</v>
      </c>
      <c r="E60" s="17" t="s">
        <v>201</v>
      </c>
      <c r="F60" s="19">
        <v>40544</v>
      </c>
      <c r="G60" s="20">
        <v>3.1</v>
      </c>
      <c r="H60" s="21">
        <v>39569</v>
      </c>
      <c r="I60" s="20">
        <v>0.3</v>
      </c>
    </row>
    <row r="61" spans="1:13" ht="30" x14ac:dyDescent="0.25">
      <c r="A61" s="17" t="s">
        <v>8</v>
      </c>
      <c r="B61" s="17" t="s">
        <v>202</v>
      </c>
      <c r="C61" s="17" t="str">
        <f>tblLocAdj[[#This Row],[STATE]]&amp;tblLocAdj[[#This Row],[COUNTY]]</f>
        <v>ALST. CLAIR</v>
      </c>
      <c r="D61" s="18">
        <v>3.1</v>
      </c>
      <c r="E61" s="17" t="s">
        <v>203</v>
      </c>
      <c r="F61" s="19">
        <v>40544</v>
      </c>
      <c r="G61" s="20">
        <v>3.1</v>
      </c>
      <c r="H61" s="26"/>
      <c r="I61" s="20">
        <v>0</v>
      </c>
    </row>
    <row r="62" spans="1:13" ht="30" x14ac:dyDescent="0.25">
      <c r="A62" s="17" t="s">
        <v>8</v>
      </c>
      <c r="B62" s="17" t="s">
        <v>204</v>
      </c>
      <c r="C62" s="17" t="str">
        <f>tblLocAdj[[#This Row],[STATE]]&amp;tblLocAdj[[#This Row],[COUNTY]]</f>
        <v>ALSUMTER</v>
      </c>
      <c r="D62" s="18">
        <v>3.4</v>
      </c>
      <c r="E62" s="17" t="s">
        <v>205</v>
      </c>
      <c r="F62" s="19">
        <v>40544</v>
      </c>
      <c r="G62" s="20">
        <v>3.1</v>
      </c>
      <c r="H62" s="21">
        <v>39569</v>
      </c>
      <c r="I62" s="20">
        <v>0.3</v>
      </c>
    </row>
    <row r="63" spans="1:13" ht="30" x14ac:dyDescent="0.25">
      <c r="A63" s="17" t="s">
        <v>8</v>
      </c>
      <c r="B63" s="17" t="s">
        <v>206</v>
      </c>
      <c r="C63" s="17" t="str">
        <f>tblLocAdj[[#This Row],[STATE]]&amp;tblLocAdj[[#This Row],[COUNTY]]</f>
        <v>ALTALLADEGA</v>
      </c>
      <c r="D63" s="18">
        <v>3.4</v>
      </c>
      <c r="E63" s="17" t="s">
        <v>207</v>
      </c>
      <c r="F63" s="19">
        <v>40544</v>
      </c>
      <c r="G63" s="20">
        <v>3.1</v>
      </c>
      <c r="H63" s="21">
        <v>39569</v>
      </c>
      <c r="I63" s="20">
        <v>0.3</v>
      </c>
    </row>
    <row r="64" spans="1:13" ht="30" x14ac:dyDescent="0.25">
      <c r="A64" s="17" t="s">
        <v>8</v>
      </c>
      <c r="B64" s="17" t="s">
        <v>208</v>
      </c>
      <c r="C64" s="17" t="str">
        <f>tblLocAdj[[#This Row],[STATE]]&amp;tblLocAdj[[#This Row],[COUNTY]]</f>
        <v>ALTALLAPOOSA</v>
      </c>
      <c r="D64" s="18">
        <v>3.8</v>
      </c>
      <c r="E64" s="17" t="s">
        <v>209</v>
      </c>
      <c r="F64" s="19">
        <v>40544</v>
      </c>
      <c r="G64" s="20">
        <v>3.1</v>
      </c>
      <c r="H64" s="21">
        <v>39569</v>
      </c>
      <c r="I64" s="20">
        <v>0.7</v>
      </c>
    </row>
    <row r="65" spans="1:9" ht="30" x14ac:dyDescent="0.25">
      <c r="A65" s="17" t="s">
        <v>8</v>
      </c>
      <c r="B65" s="17" t="s">
        <v>210</v>
      </c>
      <c r="C65" s="17" t="str">
        <f>tblLocAdj[[#This Row],[STATE]]&amp;tblLocAdj[[#This Row],[COUNTY]]</f>
        <v>ALTUSCALOOSA</v>
      </c>
      <c r="D65" s="18">
        <v>3.4</v>
      </c>
      <c r="E65" s="17" t="s">
        <v>211</v>
      </c>
      <c r="F65" s="19">
        <v>40544</v>
      </c>
      <c r="G65" s="20">
        <v>3.1</v>
      </c>
      <c r="H65" s="21">
        <v>39569</v>
      </c>
      <c r="I65" s="20">
        <v>0.3</v>
      </c>
    </row>
    <row r="66" spans="1:9" ht="30" x14ac:dyDescent="0.25">
      <c r="A66" s="17" t="s">
        <v>8</v>
      </c>
      <c r="B66" s="17" t="s">
        <v>212</v>
      </c>
      <c r="C66" s="17" t="str">
        <f>tblLocAdj[[#This Row],[STATE]]&amp;tblLocAdj[[#This Row],[COUNTY]]</f>
        <v>ALWALKER</v>
      </c>
      <c r="D66" s="18">
        <v>3.3</v>
      </c>
      <c r="E66" s="17" t="s">
        <v>213</v>
      </c>
      <c r="F66" s="19">
        <v>40544</v>
      </c>
      <c r="G66" s="20">
        <v>3.1</v>
      </c>
      <c r="H66" s="21">
        <v>39569</v>
      </c>
      <c r="I66" s="20">
        <v>0.2</v>
      </c>
    </row>
    <row r="67" spans="1:9" ht="30" x14ac:dyDescent="0.25">
      <c r="A67" s="17" t="s">
        <v>8</v>
      </c>
      <c r="B67" s="17" t="s">
        <v>214</v>
      </c>
      <c r="C67" s="17" t="str">
        <f>tblLocAdj[[#This Row],[STATE]]&amp;tblLocAdj[[#This Row],[COUNTY]]</f>
        <v>ALWASHINGTON</v>
      </c>
      <c r="D67" s="18">
        <v>3.8</v>
      </c>
      <c r="E67" s="17" t="s">
        <v>215</v>
      </c>
      <c r="F67" s="19">
        <v>40544</v>
      </c>
      <c r="G67" s="20">
        <v>3.45</v>
      </c>
      <c r="H67" s="21">
        <v>39569</v>
      </c>
      <c r="I67" s="20">
        <v>0.35</v>
      </c>
    </row>
    <row r="68" spans="1:9" ht="30" x14ac:dyDescent="0.25">
      <c r="A68" s="17" t="s">
        <v>8</v>
      </c>
      <c r="B68" s="17" t="s">
        <v>216</v>
      </c>
      <c r="C68" s="23" t="str">
        <f>tblLocAdj[[#This Row],[STATE]]&amp;tblLocAdj[[#This Row],[COUNTY]]</f>
        <v>ALWILCOX</v>
      </c>
      <c r="D68" s="24">
        <v>3.8</v>
      </c>
      <c r="E68" s="17" t="s">
        <v>217</v>
      </c>
      <c r="F68" s="19">
        <v>40544</v>
      </c>
      <c r="G68" s="20">
        <v>3.3</v>
      </c>
      <c r="H68" s="25">
        <v>39569</v>
      </c>
      <c r="I68" s="20">
        <v>0.5</v>
      </c>
    </row>
    <row r="69" spans="1:9" ht="30" x14ac:dyDescent="0.25">
      <c r="A69" s="17" t="s">
        <v>8</v>
      </c>
      <c r="B69" s="17" t="s">
        <v>218</v>
      </c>
      <c r="C69" s="23" t="str">
        <f>tblLocAdj[[#This Row],[STATE]]&amp;tblLocAdj[[#This Row],[COUNTY]]</f>
        <v>ALWINSTON</v>
      </c>
      <c r="D69" s="24">
        <v>3.3</v>
      </c>
      <c r="E69" s="17" t="s">
        <v>219</v>
      </c>
      <c r="F69" s="19">
        <v>40544</v>
      </c>
      <c r="G69" s="20">
        <v>3.1</v>
      </c>
      <c r="H69" s="25">
        <v>39569</v>
      </c>
      <c r="I69" s="20">
        <v>0.2</v>
      </c>
    </row>
    <row r="70" spans="1:9" ht="30" x14ac:dyDescent="0.25">
      <c r="A70" s="17" t="s">
        <v>24</v>
      </c>
      <c r="B70" s="17" t="s">
        <v>220</v>
      </c>
      <c r="C70" s="23" t="str">
        <f>tblLocAdj[[#This Row],[STATE]]&amp;tblLocAdj[[#This Row],[COUNTY]]</f>
        <v>ARARKANSAS</v>
      </c>
      <c r="D70" s="24">
        <v>2.9</v>
      </c>
      <c r="E70" s="17" t="s">
        <v>221</v>
      </c>
      <c r="F70" s="19">
        <v>40544</v>
      </c>
      <c r="G70" s="20">
        <v>2.9</v>
      </c>
      <c r="H70" s="25">
        <v>39569</v>
      </c>
      <c r="I70" s="20">
        <v>0</v>
      </c>
    </row>
    <row r="71" spans="1:9" ht="30" x14ac:dyDescent="0.25">
      <c r="A71" s="17" t="s">
        <v>24</v>
      </c>
      <c r="B71" s="17" t="s">
        <v>222</v>
      </c>
      <c r="C71" s="23" t="str">
        <f>tblLocAdj[[#This Row],[STATE]]&amp;tblLocAdj[[#This Row],[COUNTY]]</f>
        <v>ARASHLEY</v>
      </c>
      <c r="D71" s="24">
        <v>3.2</v>
      </c>
      <c r="E71" s="17" t="s">
        <v>223</v>
      </c>
      <c r="F71" s="19">
        <v>40544</v>
      </c>
      <c r="G71" s="20">
        <v>3.1</v>
      </c>
      <c r="H71" s="25">
        <v>39569</v>
      </c>
      <c r="I71" s="20">
        <v>0.1</v>
      </c>
    </row>
    <row r="72" spans="1:9" ht="30" x14ac:dyDescent="0.25">
      <c r="A72" s="17" t="s">
        <v>24</v>
      </c>
      <c r="B72" s="17" t="s">
        <v>224</v>
      </c>
      <c r="C72" s="23" t="str">
        <f>tblLocAdj[[#This Row],[STATE]]&amp;tblLocAdj[[#This Row],[COUNTY]]</f>
        <v>ARBAXTER</v>
      </c>
      <c r="D72" s="24">
        <v>2.7</v>
      </c>
      <c r="E72" s="17" t="s">
        <v>225</v>
      </c>
      <c r="F72" s="19">
        <v>40544</v>
      </c>
      <c r="G72" s="20">
        <v>2.6</v>
      </c>
      <c r="H72" s="25">
        <v>39569</v>
      </c>
      <c r="I72" s="20">
        <v>0.1</v>
      </c>
    </row>
    <row r="73" spans="1:9" ht="30" x14ac:dyDescent="0.25">
      <c r="A73" s="17" t="s">
        <v>24</v>
      </c>
      <c r="B73" s="17" t="s">
        <v>226</v>
      </c>
      <c r="C73" s="23" t="str">
        <f>tblLocAdj[[#This Row],[STATE]]&amp;tblLocAdj[[#This Row],[COUNTY]]</f>
        <v>ARBENTON</v>
      </c>
      <c r="D73" s="24">
        <v>2.7</v>
      </c>
      <c r="E73" s="17" t="s">
        <v>227</v>
      </c>
      <c r="F73" s="19">
        <v>40544</v>
      </c>
      <c r="G73" s="20">
        <v>2.6</v>
      </c>
      <c r="H73" s="25">
        <v>39569</v>
      </c>
      <c r="I73" s="20">
        <v>0.1</v>
      </c>
    </row>
    <row r="74" spans="1:9" ht="30" x14ac:dyDescent="0.25">
      <c r="A74" s="17" t="s">
        <v>24</v>
      </c>
      <c r="B74" s="17" t="s">
        <v>228</v>
      </c>
      <c r="C74" s="23" t="str">
        <f>tblLocAdj[[#This Row],[STATE]]&amp;tblLocAdj[[#This Row],[COUNTY]]</f>
        <v>ARBOONE</v>
      </c>
      <c r="D74" s="24">
        <v>2.7</v>
      </c>
      <c r="E74" s="17" t="s">
        <v>229</v>
      </c>
      <c r="F74" s="19">
        <v>40544</v>
      </c>
      <c r="G74" s="20">
        <v>2.6</v>
      </c>
      <c r="H74" s="25">
        <v>39569</v>
      </c>
      <c r="I74" s="20">
        <v>0.1</v>
      </c>
    </row>
    <row r="75" spans="1:9" ht="30" x14ac:dyDescent="0.25">
      <c r="A75" s="17" t="s">
        <v>24</v>
      </c>
      <c r="B75" s="17" t="s">
        <v>230</v>
      </c>
      <c r="C75" s="23" t="str">
        <f>tblLocAdj[[#This Row],[STATE]]&amp;tblLocAdj[[#This Row],[COUNTY]]</f>
        <v>ARBRADLEY</v>
      </c>
      <c r="D75" s="24">
        <v>3.2</v>
      </c>
      <c r="E75" s="17" t="s">
        <v>231</v>
      </c>
      <c r="F75" s="19">
        <v>40544</v>
      </c>
      <c r="G75" s="20">
        <v>2.9</v>
      </c>
      <c r="H75" s="25">
        <v>39569</v>
      </c>
      <c r="I75" s="20">
        <v>0.3</v>
      </c>
    </row>
    <row r="76" spans="1:9" ht="30" x14ac:dyDescent="0.25">
      <c r="A76" s="17" t="s">
        <v>24</v>
      </c>
      <c r="B76" s="17" t="s">
        <v>100</v>
      </c>
      <c r="C76" s="23" t="str">
        <f>tblLocAdj[[#This Row],[STATE]]&amp;tblLocAdj[[#This Row],[COUNTY]]</f>
        <v>ARCALHOUN</v>
      </c>
      <c r="D76" s="24">
        <v>3.2</v>
      </c>
      <c r="E76" s="17" t="s">
        <v>232</v>
      </c>
      <c r="F76" s="19">
        <v>40544</v>
      </c>
      <c r="G76" s="20">
        <v>2.9</v>
      </c>
      <c r="H76" s="25">
        <v>39569</v>
      </c>
      <c r="I76" s="20">
        <v>0.3</v>
      </c>
    </row>
    <row r="77" spans="1:9" ht="30" x14ac:dyDescent="0.25">
      <c r="A77" s="17" t="s">
        <v>24</v>
      </c>
      <c r="B77" s="17" t="s">
        <v>233</v>
      </c>
      <c r="C77" s="23" t="str">
        <f>tblLocAdj[[#This Row],[STATE]]&amp;tblLocAdj[[#This Row],[COUNTY]]</f>
        <v>ARCARROLL</v>
      </c>
      <c r="D77" s="24">
        <v>2.7</v>
      </c>
      <c r="E77" s="17" t="s">
        <v>234</v>
      </c>
      <c r="F77" s="19">
        <v>40544</v>
      </c>
      <c r="G77" s="20">
        <v>2.6</v>
      </c>
      <c r="H77" s="25">
        <v>39569</v>
      </c>
      <c r="I77" s="20">
        <v>0.1</v>
      </c>
    </row>
    <row r="78" spans="1:9" ht="30" x14ac:dyDescent="0.25">
      <c r="A78" s="17" t="s">
        <v>24</v>
      </c>
      <c r="B78" s="17" t="s">
        <v>235</v>
      </c>
      <c r="C78" s="23" t="str">
        <f>tblLocAdj[[#This Row],[STATE]]&amp;tblLocAdj[[#This Row],[COUNTY]]</f>
        <v>ARCHICOT</v>
      </c>
      <c r="D78" s="24">
        <v>3.2</v>
      </c>
      <c r="E78" s="17" t="s">
        <v>236</v>
      </c>
      <c r="F78" s="19">
        <v>40544</v>
      </c>
      <c r="G78" s="20">
        <v>3.1</v>
      </c>
      <c r="H78" s="25">
        <v>39569</v>
      </c>
      <c r="I78" s="20">
        <v>0.1</v>
      </c>
    </row>
    <row r="79" spans="1:9" ht="30" x14ac:dyDescent="0.25">
      <c r="A79" s="17" t="s">
        <v>24</v>
      </c>
      <c r="B79" s="17" t="s">
        <v>237</v>
      </c>
      <c r="C79" s="23" t="str">
        <f>tblLocAdj[[#This Row],[STATE]]&amp;tblLocAdj[[#This Row],[COUNTY]]</f>
        <v>ARCLARK</v>
      </c>
      <c r="D79" s="24">
        <v>2.9</v>
      </c>
      <c r="E79" s="17" t="s">
        <v>238</v>
      </c>
      <c r="F79" s="19">
        <v>40544</v>
      </c>
      <c r="G79" s="20">
        <v>2.9</v>
      </c>
      <c r="H79" s="25">
        <v>39569</v>
      </c>
      <c r="I79" s="20">
        <v>0</v>
      </c>
    </row>
    <row r="80" spans="1:9" ht="30" x14ac:dyDescent="0.25">
      <c r="A80" s="17" t="s">
        <v>24</v>
      </c>
      <c r="B80" s="17" t="s">
        <v>112</v>
      </c>
      <c r="C80" s="23" t="str">
        <f>tblLocAdj[[#This Row],[STATE]]&amp;tblLocAdj[[#This Row],[COUNTY]]</f>
        <v>ARCLAY</v>
      </c>
      <c r="D80" s="24">
        <v>2.7</v>
      </c>
      <c r="E80" s="17" t="s">
        <v>239</v>
      </c>
      <c r="F80" s="19">
        <v>40544</v>
      </c>
      <c r="G80" s="20">
        <v>2.6</v>
      </c>
      <c r="H80" s="25">
        <v>39569</v>
      </c>
      <c r="I80" s="20">
        <v>0.1</v>
      </c>
    </row>
    <row r="81" spans="1:9" ht="30" x14ac:dyDescent="0.25">
      <c r="A81" s="17" t="s">
        <v>24</v>
      </c>
      <c r="B81" s="17" t="s">
        <v>114</v>
      </c>
      <c r="C81" s="23" t="str">
        <f>tblLocAdj[[#This Row],[STATE]]&amp;tblLocAdj[[#This Row],[COUNTY]]</f>
        <v>ARCLEBURNE</v>
      </c>
      <c r="D81" s="24">
        <v>2.9</v>
      </c>
      <c r="E81" s="17" t="s">
        <v>240</v>
      </c>
      <c r="F81" s="19">
        <v>40544</v>
      </c>
      <c r="G81" s="20">
        <v>2.8</v>
      </c>
      <c r="H81" s="25">
        <v>39569</v>
      </c>
      <c r="I81" s="20">
        <v>0.1</v>
      </c>
    </row>
    <row r="82" spans="1:9" ht="30" x14ac:dyDescent="0.25">
      <c r="A82" s="17" t="s">
        <v>24</v>
      </c>
      <c r="B82" s="17" t="s">
        <v>241</v>
      </c>
      <c r="C82" s="23" t="str">
        <f>tblLocAdj[[#This Row],[STATE]]&amp;tblLocAdj[[#This Row],[COUNTY]]</f>
        <v>ARCLEVELAND</v>
      </c>
      <c r="D82" s="24">
        <v>3.2</v>
      </c>
      <c r="E82" s="17" t="s">
        <v>242</v>
      </c>
      <c r="F82" s="19">
        <v>40544</v>
      </c>
      <c r="G82" s="20">
        <v>2.9</v>
      </c>
      <c r="H82" s="25">
        <v>39569</v>
      </c>
      <c r="I82" s="20">
        <v>0.3</v>
      </c>
    </row>
    <row r="83" spans="1:9" ht="30" x14ac:dyDescent="0.25">
      <c r="A83" s="17" t="s">
        <v>24</v>
      </c>
      <c r="B83" s="17" t="s">
        <v>243</v>
      </c>
      <c r="C83" s="17" t="str">
        <f>tblLocAdj[[#This Row],[STATE]]&amp;tblLocAdj[[#This Row],[COUNTY]]</f>
        <v>ARCOLUMBIA</v>
      </c>
      <c r="D83" s="18">
        <v>3.2</v>
      </c>
      <c r="E83" s="17" t="s">
        <v>244</v>
      </c>
      <c r="F83" s="19">
        <v>40544</v>
      </c>
      <c r="G83" s="20">
        <v>3.1</v>
      </c>
      <c r="H83" s="21">
        <v>39569</v>
      </c>
      <c r="I83" s="20">
        <v>0.1</v>
      </c>
    </row>
    <row r="84" spans="1:9" ht="30" x14ac:dyDescent="0.25">
      <c r="A84" s="17" t="s">
        <v>24</v>
      </c>
      <c r="B84" s="17" t="s">
        <v>245</v>
      </c>
      <c r="C84" s="17" t="str">
        <f>tblLocAdj[[#This Row],[STATE]]&amp;tblLocAdj[[#This Row],[COUNTY]]</f>
        <v>ARCONWAY</v>
      </c>
      <c r="D84" s="18">
        <v>2.9</v>
      </c>
      <c r="E84" s="17" t="s">
        <v>246</v>
      </c>
      <c r="F84" s="19">
        <v>40544</v>
      </c>
      <c r="G84" s="20">
        <v>2.8</v>
      </c>
      <c r="H84" s="21">
        <v>39569</v>
      </c>
      <c r="I84" s="20">
        <v>0.1</v>
      </c>
    </row>
    <row r="85" spans="1:9" ht="30" x14ac:dyDescent="0.25">
      <c r="A85" s="17" t="s">
        <v>24</v>
      </c>
      <c r="B85" s="17" t="s">
        <v>247</v>
      </c>
      <c r="C85" s="17" t="str">
        <f>tblLocAdj[[#This Row],[STATE]]&amp;tblLocAdj[[#This Row],[COUNTY]]</f>
        <v>ARCRAIGHEAD</v>
      </c>
      <c r="D85" s="18">
        <v>2.7</v>
      </c>
      <c r="E85" s="17" t="s">
        <v>248</v>
      </c>
      <c r="F85" s="19">
        <v>40544</v>
      </c>
      <c r="G85" s="20">
        <v>2.6</v>
      </c>
      <c r="H85" s="21">
        <v>39569</v>
      </c>
      <c r="I85" s="20">
        <v>0.1</v>
      </c>
    </row>
    <row r="86" spans="1:9" ht="30" x14ac:dyDescent="0.25">
      <c r="A86" s="17" t="s">
        <v>24</v>
      </c>
      <c r="B86" s="17" t="s">
        <v>249</v>
      </c>
      <c r="C86" s="17" t="str">
        <f>tblLocAdj[[#This Row],[STATE]]&amp;tblLocAdj[[#This Row],[COUNTY]]</f>
        <v>ARCRAWFORD</v>
      </c>
      <c r="D86" s="18">
        <v>2.9</v>
      </c>
      <c r="E86" s="17" t="s">
        <v>250</v>
      </c>
      <c r="F86" s="19">
        <v>40544</v>
      </c>
      <c r="G86" s="20">
        <v>2.8</v>
      </c>
      <c r="H86" s="21">
        <v>39569</v>
      </c>
      <c r="I86" s="20">
        <v>0.1</v>
      </c>
    </row>
    <row r="87" spans="1:9" ht="30" x14ac:dyDescent="0.25">
      <c r="A87" s="17" t="s">
        <v>24</v>
      </c>
      <c r="B87" s="17" t="s">
        <v>251</v>
      </c>
      <c r="C87" s="17" t="str">
        <f>tblLocAdj[[#This Row],[STATE]]&amp;tblLocAdj[[#This Row],[COUNTY]]</f>
        <v>ARCRITTENDEN</v>
      </c>
      <c r="D87" s="18">
        <v>2.9</v>
      </c>
      <c r="E87" s="17" t="s">
        <v>252</v>
      </c>
      <c r="F87" s="19">
        <v>40544</v>
      </c>
      <c r="G87" s="20">
        <v>2.8</v>
      </c>
      <c r="H87" s="21">
        <v>39569</v>
      </c>
      <c r="I87" s="20">
        <v>0.1</v>
      </c>
    </row>
    <row r="88" spans="1:9" ht="30" x14ac:dyDescent="0.25">
      <c r="A88" s="17" t="s">
        <v>24</v>
      </c>
      <c r="B88" s="17" t="s">
        <v>253</v>
      </c>
      <c r="C88" s="17" t="str">
        <f>tblLocAdj[[#This Row],[STATE]]&amp;tblLocAdj[[#This Row],[COUNTY]]</f>
        <v>ARCROSS</v>
      </c>
      <c r="D88" s="18">
        <v>2.9</v>
      </c>
      <c r="E88" s="17" t="s">
        <v>254</v>
      </c>
      <c r="F88" s="19">
        <v>40544</v>
      </c>
      <c r="G88" s="20">
        <v>2.8</v>
      </c>
      <c r="H88" s="21">
        <v>39569</v>
      </c>
      <c r="I88" s="20">
        <v>0.1</v>
      </c>
    </row>
    <row r="89" spans="1:9" ht="30" x14ac:dyDescent="0.25">
      <c r="A89" s="17" t="s">
        <v>24</v>
      </c>
      <c r="B89" s="17" t="s">
        <v>132</v>
      </c>
      <c r="C89" s="17" t="str">
        <f>tblLocAdj[[#This Row],[STATE]]&amp;tblLocAdj[[#This Row],[COUNTY]]</f>
        <v>ARDALLAS</v>
      </c>
      <c r="D89" s="18">
        <v>2.9</v>
      </c>
      <c r="E89" s="17" t="s">
        <v>255</v>
      </c>
      <c r="F89" s="19">
        <v>40544</v>
      </c>
      <c r="G89" s="20">
        <v>2.9</v>
      </c>
      <c r="H89" s="21">
        <v>39569</v>
      </c>
      <c r="I89" s="20">
        <v>0</v>
      </c>
    </row>
    <row r="90" spans="1:9" ht="30" x14ac:dyDescent="0.25">
      <c r="A90" s="17" t="s">
        <v>24</v>
      </c>
      <c r="B90" s="17" t="s">
        <v>256</v>
      </c>
      <c r="C90" s="17" t="str">
        <f>tblLocAdj[[#This Row],[STATE]]&amp;tblLocAdj[[#This Row],[COUNTY]]</f>
        <v>ARDESHA</v>
      </c>
      <c r="D90" s="18">
        <v>3.2</v>
      </c>
      <c r="E90" s="17" t="s">
        <v>257</v>
      </c>
      <c r="F90" s="19">
        <v>40544</v>
      </c>
      <c r="G90" s="20">
        <v>2.9</v>
      </c>
      <c r="H90" s="21">
        <v>39569</v>
      </c>
      <c r="I90" s="20">
        <v>0.3</v>
      </c>
    </row>
    <row r="91" spans="1:9" ht="30" x14ac:dyDescent="0.25">
      <c r="A91" s="17" t="s">
        <v>24</v>
      </c>
      <c r="B91" s="17" t="s">
        <v>258</v>
      </c>
      <c r="C91" s="17" t="str">
        <f>tblLocAdj[[#This Row],[STATE]]&amp;tblLocAdj[[#This Row],[COUNTY]]</f>
        <v>ARDREW</v>
      </c>
      <c r="D91" s="18">
        <v>3.2</v>
      </c>
      <c r="E91" s="17" t="s">
        <v>259</v>
      </c>
      <c r="F91" s="19">
        <v>40544</v>
      </c>
      <c r="G91" s="20">
        <v>2.9</v>
      </c>
      <c r="H91" s="21">
        <v>39569</v>
      </c>
      <c r="I91" s="20">
        <v>0.3</v>
      </c>
    </row>
    <row r="92" spans="1:9" ht="30" x14ac:dyDescent="0.25">
      <c r="A92" s="17" t="s">
        <v>24</v>
      </c>
      <c r="B92" s="17" t="s">
        <v>260</v>
      </c>
      <c r="C92" s="17" t="str">
        <f>tblLocAdj[[#This Row],[STATE]]&amp;tblLocAdj[[#This Row],[COUNTY]]</f>
        <v>ARFAULKNER</v>
      </c>
      <c r="D92" s="18">
        <v>2.9</v>
      </c>
      <c r="E92" s="17" t="s">
        <v>261</v>
      </c>
      <c r="F92" s="19">
        <v>40544</v>
      </c>
      <c r="G92" s="20">
        <v>2.8</v>
      </c>
      <c r="H92" s="21">
        <v>39569</v>
      </c>
      <c r="I92" s="20">
        <v>0.1</v>
      </c>
    </row>
    <row r="93" spans="1:9" ht="30" x14ac:dyDescent="0.25">
      <c r="A93" s="17" t="s">
        <v>24</v>
      </c>
      <c r="B93" s="17" t="s">
        <v>144</v>
      </c>
      <c r="C93" s="17" t="str">
        <f>tblLocAdj[[#This Row],[STATE]]&amp;tblLocAdj[[#This Row],[COUNTY]]</f>
        <v>ARFRANKLIN</v>
      </c>
      <c r="D93" s="18">
        <v>2.9</v>
      </c>
      <c r="E93" s="17" t="s">
        <v>262</v>
      </c>
      <c r="F93" s="19">
        <v>40544</v>
      </c>
      <c r="G93" s="20">
        <v>2.8</v>
      </c>
      <c r="H93" s="21">
        <v>39569</v>
      </c>
      <c r="I93" s="20">
        <v>0.1</v>
      </c>
    </row>
    <row r="94" spans="1:9" ht="30" x14ac:dyDescent="0.25">
      <c r="A94" s="17" t="s">
        <v>24</v>
      </c>
      <c r="B94" s="17" t="s">
        <v>263</v>
      </c>
      <c r="C94" s="17" t="str">
        <f>tblLocAdj[[#This Row],[STATE]]&amp;tblLocAdj[[#This Row],[COUNTY]]</f>
        <v>ARFULTON</v>
      </c>
      <c r="D94" s="18">
        <v>2.7</v>
      </c>
      <c r="E94" s="17" t="s">
        <v>264</v>
      </c>
      <c r="F94" s="19">
        <v>40544</v>
      </c>
      <c r="G94" s="20">
        <v>2.6</v>
      </c>
      <c r="H94" s="21">
        <v>39569</v>
      </c>
      <c r="I94" s="20">
        <v>0.1</v>
      </c>
    </row>
    <row r="95" spans="1:9" ht="30" x14ac:dyDescent="0.25">
      <c r="A95" s="17" t="s">
        <v>24</v>
      </c>
      <c r="B95" s="17" t="s">
        <v>265</v>
      </c>
      <c r="C95" s="17" t="str">
        <f>tblLocAdj[[#This Row],[STATE]]&amp;tblLocAdj[[#This Row],[COUNTY]]</f>
        <v>ARGARLAND</v>
      </c>
      <c r="D95" s="18">
        <v>2.9</v>
      </c>
      <c r="E95" s="17" t="s">
        <v>266</v>
      </c>
      <c r="F95" s="19">
        <v>40544</v>
      </c>
      <c r="G95" s="20">
        <v>2.8</v>
      </c>
      <c r="H95" s="21">
        <v>39569</v>
      </c>
      <c r="I95" s="20">
        <v>0.1</v>
      </c>
    </row>
    <row r="96" spans="1:9" ht="30" x14ac:dyDescent="0.25">
      <c r="A96" s="17" t="s">
        <v>24</v>
      </c>
      <c r="B96" s="17" t="s">
        <v>267</v>
      </c>
      <c r="C96" s="17" t="str">
        <f>tblLocAdj[[#This Row],[STATE]]&amp;tblLocAdj[[#This Row],[COUNTY]]</f>
        <v>ARGRANT</v>
      </c>
      <c r="D96" s="18">
        <v>2.9</v>
      </c>
      <c r="E96" s="17" t="s">
        <v>268</v>
      </c>
      <c r="F96" s="19">
        <v>40544</v>
      </c>
      <c r="G96" s="20">
        <v>2.9</v>
      </c>
      <c r="H96" s="21">
        <v>39569</v>
      </c>
      <c r="I96" s="20">
        <v>0</v>
      </c>
    </row>
    <row r="97" spans="1:9" ht="30" x14ac:dyDescent="0.25">
      <c r="A97" s="17" t="s">
        <v>24</v>
      </c>
      <c r="B97" s="17" t="s">
        <v>148</v>
      </c>
      <c r="C97" s="17" t="str">
        <f>tblLocAdj[[#This Row],[STATE]]&amp;tblLocAdj[[#This Row],[COUNTY]]</f>
        <v>ARGREENE</v>
      </c>
      <c r="D97" s="18">
        <v>2.7</v>
      </c>
      <c r="E97" s="17" t="s">
        <v>269</v>
      </c>
      <c r="F97" s="19">
        <v>40544</v>
      </c>
      <c r="G97" s="20">
        <v>2.6</v>
      </c>
      <c r="H97" s="21">
        <v>39569</v>
      </c>
      <c r="I97" s="20">
        <v>0.1</v>
      </c>
    </row>
    <row r="98" spans="1:9" ht="30" x14ac:dyDescent="0.25">
      <c r="A98" s="17" t="s">
        <v>24</v>
      </c>
      <c r="B98" s="17" t="s">
        <v>270</v>
      </c>
      <c r="C98" s="17" t="str">
        <f>tblLocAdj[[#This Row],[STATE]]&amp;tblLocAdj[[#This Row],[COUNTY]]</f>
        <v>ARHEMPSTEAD</v>
      </c>
      <c r="D98" s="18">
        <v>3.2</v>
      </c>
      <c r="E98" s="17" t="s">
        <v>271</v>
      </c>
      <c r="F98" s="19">
        <v>40544</v>
      </c>
      <c r="G98" s="20">
        <v>2.9</v>
      </c>
      <c r="H98" s="21">
        <v>39569</v>
      </c>
      <c r="I98" s="20">
        <v>0.3</v>
      </c>
    </row>
    <row r="99" spans="1:9" ht="30" x14ac:dyDescent="0.25">
      <c r="A99" s="17" t="s">
        <v>24</v>
      </c>
      <c r="B99" s="17" t="s">
        <v>272</v>
      </c>
      <c r="C99" s="17" t="str">
        <f>tblLocAdj[[#This Row],[STATE]]&amp;tblLocAdj[[#This Row],[COUNTY]]</f>
        <v>ARHOT SPRING</v>
      </c>
      <c r="D99" s="18">
        <v>2.9</v>
      </c>
      <c r="E99" s="17" t="s">
        <v>273</v>
      </c>
      <c r="F99" s="19">
        <v>40544</v>
      </c>
      <c r="G99" s="20">
        <v>2.9</v>
      </c>
      <c r="H99" s="21">
        <v>39569</v>
      </c>
      <c r="I99" s="20">
        <v>0</v>
      </c>
    </row>
    <row r="100" spans="1:9" ht="30" x14ac:dyDescent="0.25">
      <c r="A100" s="17" t="s">
        <v>24</v>
      </c>
      <c r="B100" s="17" t="s">
        <v>274</v>
      </c>
      <c r="C100" s="17" t="str">
        <f>tblLocAdj[[#This Row],[STATE]]&amp;tblLocAdj[[#This Row],[COUNTY]]</f>
        <v>ARHOWARD</v>
      </c>
      <c r="D100" s="18">
        <v>2.9</v>
      </c>
      <c r="E100" s="17" t="s">
        <v>275</v>
      </c>
      <c r="F100" s="19">
        <v>40544</v>
      </c>
      <c r="G100" s="20">
        <v>2.9</v>
      </c>
      <c r="H100" s="21">
        <v>39569</v>
      </c>
      <c r="I100" s="20">
        <v>0</v>
      </c>
    </row>
    <row r="101" spans="1:9" ht="30" x14ac:dyDescent="0.25">
      <c r="A101" s="17" t="s">
        <v>24</v>
      </c>
      <c r="B101" s="17" t="s">
        <v>276</v>
      </c>
      <c r="C101" s="17" t="str">
        <f>tblLocAdj[[#This Row],[STATE]]&amp;tblLocAdj[[#This Row],[COUNTY]]</f>
        <v>ARINDEPENDENCE</v>
      </c>
      <c r="D101" s="18">
        <v>2.7</v>
      </c>
      <c r="E101" s="17" t="s">
        <v>277</v>
      </c>
      <c r="F101" s="19">
        <v>40544</v>
      </c>
      <c r="G101" s="20">
        <v>2.6</v>
      </c>
      <c r="H101" s="21">
        <v>39569</v>
      </c>
      <c r="I101" s="20">
        <v>0.1</v>
      </c>
    </row>
    <row r="102" spans="1:9" ht="30" x14ac:dyDescent="0.25">
      <c r="A102" s="17" t="s">
        <v>24</v>
      </c>
      <c r="B102" s="17" t="s">
        <v>278</v>
      </c>
      <c r="C102" s="17" t="str">
        <f>tblLocAdj[[#This Row],[STATE]]&amp;tblLocAdj[[#This Row],[COUNTY]]</f>
        <v>ARIZARD</v>
      </c>
      <c r="D102" s="18">
        <v>2.7</v>
      </c>
      <c r="E102" s="17" t="s">
        <v>279</v>
      </c>
      <c r="F102" s="19">
        <v>40544</v>
      </c>
      <c r="G102" s="20">
        <v>2.6</v>
      </c>
      <c r="H102" s="21">
        <v>39569</v>
      </c>
      <c r="I102" s="20">
        <v>0.1</v>
      </c>
    </row>
    <row r="103" spans="1:9" ht="30" x14ac:dyDescent="0.25">
      <c r="A103" s="17" t="s">
        <v>24</v>
      </c>
      <c r="B103" s="17" t="s">
        <v>156</v>
      </c>
      <c r="C103" s="17" t="str">
        <f>tblLocAdj[[#This Row],[STATE]]&amp;tblLocAdj[[#This Row],[COUNTY]]</f>
        <v>ARJACKSON</v>
      </c>
      <c r="D103" s="18">
        <v>2.7</v>
      </c>
      <c r="E103" s="17" t="s">
        <v>280</v>
      </c>
      <c r="F103" s="19">
        <v>40544</v>
      </c>
      <c r="G103" s="20">
        <v>2.6</v>
      </c>
      <c r="H103" s="21">
        <v>39569</v>
      </c>
      <c r="I103" s="20">
        <v>0.1</v>
      </c>
    </row>
    <row r="104" spans="1:9" ht="30" x14ac:dyDescent="0.25">
      <c r="A104" s="17" t="s">
        <v>24</v>
      </c>
      <c r="B104" s="17" t="s">
        <v>158</v>
      </c>
      <c r="C104" s="17" t="str">
        <f>tblLocAdj[[#This Row],[STATE]]&amp;tblLocAdj[[#This Row],[COUNTY]]</f>
        <v>ARJEFFERSON</v>
      </c>
      <c r="D104" s="18">
        <v>2.9</v>
      </c>
      <c r="E104" s="17" t="s">
        <v>281</v>
      </c>
      <c r="F104" s="19">
        <v>40544</v>
      </c>
      <c r="G104" s="20">
        <v>2.9</v>
      </c>
      <c r="H104" s="21">
        <v>39569</v>
      </c>
      <c r="I104" s="20">
        <v>0</v>
      </c>
    </row>
    <row r="105" spans="1:9" ht="30" x14ac:dyDescent="0.25">
      <c r="A105" s="17" t="s">
        <v>24</v>
      </c>
      <c r="B105" s="17" t="s">
        <v>282</v>
      </c>
      <c r="C105" s="17" t="str">
        <f>tblLocAdj[[#This Row],[STATE]]&amp;tblLocAdj[[#This Row],[COUNTY]]</f>
        <v>ARJOHNSON</v>
      </c>
      <c r="D105" s="18">
        <v>2.9</v>
      </c>
      <c r="E105" s="17" t="s">
        <v>283</v>
      </c>
      <c r="F105" s="19">
        <v>40544</v>
      </c>
      <c r="G105" s="20">
        <v>2.8</v>
      </c>
      <c r="H105" s="21">
        <v>39569</v>
      </c>
      <c r="I105" s="20">
        <v>0.1</v>
      </c>
    </row>
    <row r="106" spans="1:9" ht="30" x14ac:dyDescent="0.25">
      <c r="A106" s="17" t="s">
        <v>24</v>
      </c>
      <c r="B106" s="17" t="s">
        <v>284</v>
      </c>
      <c r="C106" s="17" t="str">
        <f>tblLocAdj[[#This Row],[STATE]]&amp;tblLocAdj[[#This Row],[COUNTY]]</f>
        <v>ARLAFAYETTE</v>
      </c>
      <c r="D106" s="18">
        <v>3.2</v>
      </c>
      <c r="E106" s="17" t="s">
        <v>285</v>
      </c>
      <c r="F106" s="19">
        <v>40544</v>
      </c>
      <c r="G106" s="20">
        <v>3.1</v>
      </c>
      <c r="H106" s="21">
        <v>39569</v>
      </c>
      <c r="I106" s="20">
        <v>0.1</v>
      </c>
    </row>
    <row r="107" spans="1:9" ht="30" x14ac:dyDescent="0.25">
      <c r="A107" s="17" t="s">
        <v>24</v>
      </c>
      <c r="B107" s="17" t="s">
        <v>164</v>
      </c>
      <c r="C107" s="17" t="str">
        <f>tblLocAdj[[#This Row],[STATE]]&amp;tblLocAdj[[#This Row],[COUNTY]]</f>
        <v>ARLAWRENCE</v>
      </c>
      <c r="D107" s="18">
        <v>2.7</v>
      </c>
      <c r="E107" s="17" t="s">
        <v>286</v>
      </c>
      <c r="F107" s="19">
        <v>40544</v>
      </c>
      <c r="G107" s="20">
        <v>2.6</v>
      </c>
      <c r="H107" s="21">
        <v>39569</v>
      </c>
      <c r="I107" s="20">
        <v>0.1</v>
      </c>
    </row>
    <row r="108" spans="1:9" ht="30" x14ac:dyDescent="0.25">
      <c r="A108" s="17" t="s">
        <v>24</v>
      </c>
      <c r="B108" s="17" t="s">
        <v>166</v>
      </c>
      <c r="C108" s="17" t="str">
        <f>tblLocAdj[[#This Row],[STATE]]&amp;tblLocAdj[[#This Row],[COUNTY]]</f>
        <v>ARLEE</v>
      </c>
      <c r="D108" s="18">
        <v>2.9</v>
      </c>
      <c r="E108" s="17" t="s">
        <v>287</v>
      </c>
      <c r="F108" s="19">
        <v>40544</v>
      </c>
      <c r="G108" s="20">
        <v>2.8</v>
      </c>
      <c r="H108" s="21">
        <v>39569</v>
      </c>
      <c r="I108" s="20">
        <v>0.1</v>
      </c>
    </row>
    <row r="109" spans="1:9" ht="30" x14ac:dyDescent="0.25">
      <c r="A109" s="17" t="s">
        <v>24</v>
      </c>
      <c r="B109" s="17" t="s">
        <v>288</v>
      </c>
      <c r="C109" s="17" t="str">
        <f>tblLocAdj[[#This Row],[STATE]]&amp;tblLocAdj[[#This Row],[COUNTY]]</f>
        <v>ARLINCOLN</v>
      </c>
      <c r="D109" s="18">
        <v>3.2</v>
      </c>
      <c r="E109" s="17" t="s">
        <v>289</v>
      </c>
      <c r="F109" s="19">
        <v>40544</v>
      </c>
      <c r="G109" s="20">
        <v>2.9</v>
      </c>
      <c r="H109" s="21">
        <v>39569</v>
      </c>
      <c r="I109" s="20">
        <v>0.3</v>
      </c>
    </row>
    <row r="110" spans="1:9" ht="30" x14ac:dyDescent="0.25">
      <c r="A110" s="17" t="s">
        <v>24</v>
      </c>
      <c r="B110" s="17" t="s">
        <v>290</v>
      </c>
      <c r="C110" s="17" t="str">
        <f>tblLocAdj[[#This Row],[STATE]]&amp;tblLocAdj[[#This Row],[COUNTY]]</f>
        <v>ARLITTLE RIVER</v>
      </c>
      <c r="D110" s="18">
        <v>3.2</v>
      </c>
      <c r="E110" s="17" t="s">
        <v>291</v>
      </c>
      <c r="F110" s="19">
        <v>40544</v>
      </c>
      <c r="G110" s="20">
        <v>2.9</v>
      </c>
      <c r="H110" s="21">
        <v>39569</v>
      </c>
      <c r="I110" s="20">
        <v>0.3</v>
      </c>
    </row>
    <row r="111" spans="1:9" ht="30" x14ac:dyDescent="0.25">
      <c r="A111" s="17" t="s">
        <v>24</v>
      </c>
      <c r="B111" s="17" t="s">
        <v>292</v>
      </c>
      <c r="C111" s="17" t="str">
        <f>tblLocAdj[[#This Row],[STATE]]&amp;tblLocAdj[[#This Row],[COUNTY]]</f>
        <v>ARLOGAN</v>
      </c>
      <c r="D111" s="18">
        <v>2.9</v>
      </c>
      <c r="E111" s="17" t="s">
        <v>293</v>
      </c>
      <c r="F111" s="19">
        <v>40544</v>
      </c>
      <c r="G111" s="20">
        <v>2.8</v>
      </c>
      <c r="H111" s="21">
        <v>39569</v>
      </c>
      <c r="I111" s="20">
        <v>0.1</v>
      </c>
    </row>
    <row r="112" spans="1:9" ht="30" x14ac:dyDescent="0.25">
      <c r="A112" s="17" t="s">
        <v>24</v>
      </c>
      <c r="B112" s="17" t="s">
        <v>294</v>
      </c>
      <c r="C112" s="17" t="str">
        <f>tblLocAdj[[#This Row],[STATE]]&amp;tblLocAdj[[#This Row],[COUNTY]]</f>
        <v>ARLONOKE</v>
      </c>
      <c r="D112" s="18">
        <v>2.9</v>
      </c>
      <c r="E112" s="17" t="s">
        <v>295</v>
      </c>
      <c r="F112" s="19">
        <v>40544</v>
      </c>
      <c r="G112" s="20">
        <v>2.8</v>
      </c>
      <c r="H112" s="21">
        <v>39569</v>
      </c>
      <c r="I112" s="20">
        <v>0.1</v>
      </c>
    </row>
    <row r="113" spans="1:9" ht="30" x14ac:dyDescent="0.25">
      <c r="A113" s="17" t="s">
        <v>24</v>
      </c>
      <c r="B113" s="17" t="s">
        <v>174</v>
      </c>
      <c r="C113" s="17" t="str">
        <f>tblLocAdj[[#This Row],[STATE]]&amp;tblLocAdj[[#This Row],[COUNTY]]</f>
        <v>ARMADISON</v>
      </c>
      <c r="D113" s="18">
        <v>2.7</v>
      </c>
      <c r="E113" s="17" t="s">
        <v>296</v>
      </c>
      <c r="F113" s="19">
        <v>40544</v>
      </c>
      <c r="G113" s="20">
        <v>2.6</v>
      </c>
      <c r="H113" s="21">
        <v>39569</v>
      </c>
      <c r="I113" s="20">
        <v>0.1</v>
      </c>
    </row>
    <row r="114" spans="1:9" ht="30" x14ac:dyDescent="0.25">
      <c r="A114" s="17" t="s">
        <v>24</v>
      </c>
      <c r="B114" s="17" t="s">
        <v>178</v>
      </c>
      <c r="C114" s="17" t="str">
        <f>tblLocAdj[[#This Row],[STATE]]&amp;tblLocAdj[[#This Row],[COUNTY]]</f>
        <v>ARMARION</v>
      </c>
      <c r="D114" s="18">
        <v>2.7</v>
      </c>
      <c r="E114" s="17" t="s">
        <v>297</v>
      </c>
      <c r="F114" s="19">
        <v>40544</v>
      </c>
      <c r="G114" s="20">
        <v>2.6</v>
      </c>
      <c r="H114" s="21">
        <v>39569</v>
      </c>
      <c r="I114" s="20">
        <v>0.1</v>
      </c>
    </row>
    <row r="115" spans="1:9" ht="30" x14ac:dyDescent="0.25">
      <c r="A115" s="17" t="s">
        <v>24</v>
      </c>
      <c r="B115" s="17" t="s">
        <v>298</v>
      </c>
      <c r="C115" s="17" t="str">
        <f>tblLocAdj[[#This Row],[STATE]]&amp;tblLocAdj[[#This Row],[COUNTY]]</f>
        <v>ARMILLER</v>
      </c>
      <c r="D115" s="18">
        <v>3.2</v>
      </c>
      <c r="E115" s="17" t="s">
        <v>299</v>
      </c>
      <c r="F115" s="19">
        <v>40544</v>
      </c>
      <c r="G115" s="20">
        <v>3.1</v>
      </c>
      <c r="H115" s="21">
        <v>39569</v>
      </c>
      <c r="I115" s="20">
        <v>0.1</v>
      </c>
    </row>
    <row r="116" spans="1:9" ht="30" x14ac:dyDescent="0.25">
      <c r="A116" s="17" t="s">
        <v>24</v>
      </c>
      <c r="B116" s="17" t="s">
        <v>300</v>
      </c>
      <c r="C116" s="17" t="str">
        <f>tblLocAdj[[#This Row],[STATE]]&amp;tblLocAdj[[#This Row],[COUNTY]]</f>
        <v>ARMISSISSIPPI</v>
      </c>
      <c r="D116" s="18">
        <v>2.9</v>
      </c>
      <c r="E116" s="17" t="s">
        <v>301</v>
      </c>
      <c r="F116" s="19">
        <v>40544</v>
      </c>
      <c r="G116" s="20">
        <v>2.6</v>
      </c>
      <c r="H116" s="21">
        <v>39569</v>
      </c>
      <c r="I116" s="20">
        <v>0.3</v>
      </c>
    </row>
    <row r="117" spans="1:9" ht="30" x14ac:dyDescent="0.25">
      <c r="A117" s="17" t="s">
        <v>24</v>
      </c>
      <c r="B117" s="17" t="s">
        <v>184</v>
      </c>
      <c r="C117" s="17" t="str">
        <f>tblLocAdj[[#This Row],[STATE]]&amp;tblLocAdj[[#This Row],[COUNTY]]</f>
        <v>ARMONROE</v>
      </c>
      <c r="D117" s="18">
        <v>2.9</v>
      </c>
      <c r="E117" s="17" t="s">
        <v>302</v>
      </c>
      <c r="F117" s="19">
        <v>40544</v>
      </c>
      <c r="G117" s="20">
        <v>2.8</v>
      </c>
      <c r="H117" s="21">
        <v>39569</v>
      </c>
      <c r="I117" s="20">
        <v>0.1</v>
      </c>
    </row>
    <row r="118" spans="1:9" ht="30" x14ac:dyDescent="0.25">
      <c r="A118" s="17" t="s">
        <v>24</v>
      </c>
      <c r="B118" s="17" t="s">
        <v>186</v>
      </c>
      <c r="C118" s="17" t="str">
        <f>tblLocAdj[[#This Row],[STATE]]&amp;tblLocAdj[[#This Row],[COUNTY]]</f>
        <v>ARMONTGOMERY</v>
      </c>
      <c r="D118" s="18">
        <v>2.9</v>
      </c>
      <c r="E118" s="17" t="s">
        <v>303</v>
      </c>
      <c r="F118" s="19">
        <v>40544</v>
      </c>
      <c r="G118" s="20">
        <v>2.8</v>
      </c>
      <c r="H118" s="21">
        <v>39569</v>
      </c>
      <c r="I118" s="20">
        <v>0.1</v>
      </c>
    </row>
    <row r="119" spans="1:9" ht="30" x14ac:dyDescent="0.25">
      <c r="A119" s="17" t="s">
        <v>24</v>
      </c>
      <c r="B119" s="17" t="s">
        <v>304</v>
      </c>
      <c r="C119" s="17" t="str">
        <f>tblLocAdj[[#This Row],[STATE]]&amp;tblLocAdj[[#This Row],[COUNTY]]</f>
        <v>ARNEVADA</v>
      </c>
      <c r="D119" s="18">
        <v>3.2</v>
      </c>
      <c r="E119" s="17" t="s">
        <v>305</v>
      </c>
      <c r="F119" s="19">
        <v>40544</v>
      </c>
      <c r="G119" s="20">
        <v>2.9</v>
      </c>
      <c r="H119" s="21">
        <v>39569</v>
      </c>
      <c r="I119" s="20">
        <v>0.3</v>
      </c>
    </row>
    <row r="120" spans="1:9" ht="30" x14ac:dyDescent="0.25">
      <c r="A120" s="17" t="s">
        <v>24</v>
      </c>
      <c r="B120" s="17" t="s">
        <v>306</v>
      </c>
      <c r="C120" s="17" t="str">
        <f>tblLocAdj[[#This Row],[STATE]]&amp;tblLocAdj[[#This Row],[COUNTY]]</f>
        <v>ARNEWTON</v>
      </c>
      <c r="D120" s="18">
        <v>2.7</v>
      </c>
      <c r="E120" s="17" t="s">
        <v>307</v>
      </c>
      <c r="F120" s="19">
        <v>40544</v>
      </c>
      <c r="G120" s="20">
        <v>2.6</v>
      </c>
      <c r="H120" s="21">
        <v>39569</v>
      </c>
      <c r="I120" s="20">
        <v>0.1</v>
      </c>
    </row>
    <row r="121" spans="1:9" ht="30" x14ac:dyDescent="0.25">
      <c r="A121" s="17" t="s">
        <v>24</v>
      </c>
      <c r="B121" s="17" t="s">
        <v>308</v>
      </c>
      <c r="C121" s="17" t="str">
        <f>tblLocAdj[[#This Row],[STATE]]&amp;tblLocAdj[[#This Row],[COUNTY]]</f>
        <v>AROUACHITA</v>
      </c>
      <c r="D121" s="18">
        <v>3.2</v>
      </c>
      <c r="E121" s="17" t="s">
        <v>309</v>
      </c>
      <c r="F121" s="19">
        <v>40544</v>
      </c>
      <c r="G121" s="20">
        <v>2.9</v>
      </c>
      <c r="H121" s="21">
        <v>39569</v>
      </c>
      <c r="I121" s="20">
        <v>0.3</v>
      </c>
    </row>
    <row r="122" spans="1:9" ht="30" x14ac:dyDescent="0.25">
      <c r="A122" s="17" t="s">
        <v>24</v>
      </c>
      <c r="B122" s="17" t="s">
        <v>190</v>
      </c>
      <c r="C122" s="17" t="str">
        <f>tblLocAdj[[#This Row],[STATE]]&amp;tblLocAdj[[#This Row],[COUNTY]]</f>
        <v>ARPERRY</v>
      </c>
      <c r="D122" s="18">
        <v>2.9</v>
      </c>
      <c r="E122" s="17" t="s">
        <v>310</v>
      </c>
      <c r="F122" s="19">
        <v>40544</v>
      </c>
      <c r="G122" s="20">
        <v>2.8</v>
      </c>
      <c r="H122" s="21">
        <v>39569</v>
      </c>
      <c r="I122" s="20">
        <v>0.1</v>
      </c>
    </row>
    <row r="123" spans="1:9" ht="30" x14ac:dyDescent="0.25">
      <c r="A123" s="17" t="s">
        <v>24</v>
      </c>
      <c r="B123" s="17" t="s">
        <v>311</v>
      </c>
      <c r="C123" s="17" t="str">
        <f>tblLocAdj[[#This Row],[STATE]]&amp;tblLocAdj[[#This Row],[COUNTY]]</f>
        <v>ARPHILLIPS</v>
      </c>
      <c r="D123" s="18">
        <v>2.9</v>
      </c>
      <c r="E123" s="17" t="s">
        <v>312</v>
      </c>
      <c r="F123" s="19">
        <v>40544</v>
      </c>
      <c r="G123" s="20">
        <v>2.9</v>
      </c>
      <c r="H123" s="21">
        <v>39569</v>
      </c>
      <c r="I123" s="20">
        <v>0</v>
      </c>
    </row>
    <row r="124" spans="1:9" ht="30" x14ac:dyDescent="0.25">
      <c r="A124" s="17" t="s">
        <v>24</v>
      </c>
      <c r="B124" s="17" t="s">
        <v>194</v>
      </c>
      <c r="C124" s="17" t="str">
        <f>tblLocAdj[[#This Row],[STATE]]&amp;tblLocAdj[[#This Row],[COUNTY]]</f>
        <v>ARPIKE</v>
      </c>
      <c r="D124" s="18">
        <v>2.9</v>
      </c>
      <c r="E124" s="17" t="s">
        <v>313</v>
      </c>
      <c r="F124" s="19">
        <v>40544</v>
      </c>
      <c r="G124" s="20">
        <v>2.9</v>
      </c>
      <c r="H124" s="21">
        <v>39569</v>
      </c>
      <c r="I124" s="20">
        <v>0</v>
      </c>
    </row>
    <row r="125" spans="1:9" ht="30" x14ac:dyDescent="0.25">
      <c r="A125" s="17" t="s">
        <v>24</v>
      </c>
      <c r="B125" s="17" t="s">
        <v>314</v>
      </c>
      <c r="C125" s="17" t="str">
        <f>tblLocAdj[[#This Row],[STATE]]&amp;tblLocAdj[[#This Row],[COUNTY]]</f>
        <v>ARPOINSETT</v>
      </c>
      <c r="D125" s="18">
        <v>2.9</v>
      </c>
      <c r="E125" s="17" t="s">
        <v>315</v>
      </c>
      <c r="F125" s="19">
        <v>40544</v>
      </c>
      <c r="G125" s="20">
        <v>2.6</v>
      </c>
      <c r="H125" s="21">
        <v>39569</v>
      </c>
      <c r="I125" s="20">
        <v>0.3</v>
      </c>
    </row>
    <row r="126" spans="1:9" ht="30" x14ac:dyDescent="0.25">
      <c r="A126" s="17" t="s">
        <v>24</v>
      </c>
      <c r="B126" s="17" t="s">
        <v>316</v>
      </c>
      <c r="C126" s="17" t="str">
        <f>tblLocAdj[[#This Row],[STATE]]&amp;tblLocAdj[[#This Row],[COUNTY]]</f>
        <v>ARPOLK</v>
      </c>
      <c r="D126" s="18">
        <v>2.9</v>
      </c>
      <c r="E126" s="17" t="s">
        <v>317</v>
      </c>
      <c r="F126" s="19">
        <v>40544</v>
      </c>
      <c r="G126" s="20">
        <v>2.8</v>
      </c>
      <c r="H126" s="21">
        <v>39569</v>
      </c>
      <c r="I126" s="20">
        <v>0.1</v>
      </c>
    </row>
    <row r="127" spans="1:9" ht="30" x14ac:dyDescent="0.25">
      <c r="A127" s="17" t="s">
        <v>24</v>
      </c>
      <c r="B127" s="17" t="s">
        <v>318</v>
      </c>
      <c r="C127" s="17" t="str">
        <f>tblLocAdj[[#This Row],[STATE]]&amp;tblLocAdj[[#This Row],[COUNTY]]</f>
        <v>ARPOPE</v>
      </c>
      <c r="D127" s="18">
        <v>2.9</v>
      </c>
      <c r="E127" s="17" t="s">
        <v>319</v>
      </c>
      <c r="F127" s="19">
        <v>40544</v>
      </c>
      <c r="G127" s="20">
        <v>2.8</v>
      </c>
      <c r="H127" s="21">
        <v>39569</v>
      </c>
      <c r="I127" s="20">
        <v>0.1</v>
      </c>
    </row>
    <row r="128" spans="1:9" ht="30" x14ac:dyDescent="0.25">
      <c r="A128" s="17" t="s">
        <v>24</v>
      </c>
      <c r="B128" s="17" t="s">
        <v>320</v>
      </c>
      <c r="C128" s="17" t="str">
        <f>tblLocAdj[[#This Row],[STATE]]&amp;tblLocAdj[[#This Row],[COUNTY]]</f>
        <v>ARPRAIRIE</v>
      </c>
      <c r="D128" s="18">
        <v>2.9</v>
      </c>
      <c r="E128" s="17" t="s">
        <v>321</v>
      </c>
      <c r="F128" s="19">
        <v>40544</v>
      </c>
      <c r="G128" s="20">
        <v>2.8</v>
      </c>
      <c r="H128" s="21">
        <v>39569</v>
      </c>
      <c r="I128" s="20">
        <v>0.1</v>
      </c>
    </row>
    <row r="129" spans="1:9" ht="30" x14ac:dyDescent="0.25">
      <c r="A129" s="17" t="s">
        <v>24</v>
      </c>
      <c r="B129" s="17" t="s">
        <v>322</v>
      </c>
      <c r="C129" s="17" t="str">
        <f>tblLocAdj[[#This Row],[STATE]]&amp;tblLocAdj[[#This Row],[COUNTY]]</f>
        <v>ARPULASKI</v>
      </c>
      <c r="D129" s="18">
        <v>2.9</v>
      </c>
      <c r="E129" s="17" t="s">
        <v>323</v>
      </c>
      <c r="F129" s="19">
        <v>40544</v>
      </c>
      <c r="G129" s="20">
        <v>2.8</v>
      </c>
      <c r="H129" s="21">
        <v>39569</v>
      </c>
      <c r="I129" s="20">
        <v>0.1</v>
      </c>
    </row>
    <row r="130" spans="1:9" ht="30" x14ac:dyDescent="0.25">
      <c r="A130" s="17" t="s">
        <v>24</v>
      </c>
      <c r="B130" s="17" t="s">
        <v>196</v>
      </c>
      <c r="C130" s="17" t="str">
        <f>tblLocAdj[[#This Row],[STATE]]&amp;tblLocAdj[[#This Row],[COUNTY]]</f>
        <v>ARRANDOLPH</v>
      </c>
      <c r="D130" s="18">
        <v>2.7</v>
      </c>
      <c r="E130" s="17" t="s">
        <v>324</v>
      </c>
      <c r="F130" s="19">
        <v>40544</v>
      </c>
      <c r="G130" s="20">
        <v>2.6</v>
      </c>
      <c r="H130" s="21">
        <v>39569</v>
      </c>
      <c r="I130" s="20">
        <v>0.1</v>
      </c>
    </row>
    <row r="131" spans="1:9" ht="30" x14ac:dyDescent="0.25">
      <c r="A131" s="17" t="s">
        <v>24</v>
      </c>
      <c r="B131" s="17" t="s">
        <v>325</v>
      </c>
      <c r="C131" s="17" t="str">
        <f>tblLocAdj[[#This Row],[STATE]]&amp;tblLocAdj[[#This Row],[COUNTY]]</f>
        <v>ARSALINE</v>
      </c>
      <c r="D131" s="18">
        <v>2.9</v>
      </c>
      <c r="E131" s="17" t="s">
        <v>326</v>
      </c>
      <c r="F131" s="19">
        <v>40544</v>
      </c>
      <c r="G131" s="20">
        <v>2.8</v>
      </c>
      <c r="H131" s="21">
        <v>39569</v>
      </c>
      <c r="I131" s="20">
        <v>0.1</v>
      </c>
    </row>
    <row r="132" spans="1:9" ht="30" x14ac:dyDescent="0.25">
      <c r="A132" s="17" t="s">
        <v>24</v>
      </c>
      <c r="B132" s="17" t="s">
        <v>327</v>
      </c>
      <c r="C132" s="17" t="str">
        <f>tblLocAdj[[#This Row],[STATE]]&amp;tblLocAdj[[#This Row],[COUNTY]]</f>
        <v>ARSCOTT</v>
      </c>
      <c r="D132" s="18">
        <v>2.9</v>
      </c>
      <c r="E132" s="17" t="s">
        <v>328</v>
      </c>
      <c r="F132" s="19">
        <v>40544</v>
      </c>
      <c r="G132" s="20">
        <v>2.8</v>
      </c>
      <c r="H132" s="21">
        <v>39569</v>
      </c>
      <c r="I132" s="20">
        <v>0.1</v>
      </c>
    </row>
    <row r="133" spans="1:9" ht="30" x14ac:dyDescent="0.25">
      <c r="A133" s="17" t="s">
        <v>24</v>
      </c>
      <c r="B133" s="17" t="s">
        <v>329</v>
      </c>
      <c r="C133" s="17" t="str">
        <f>tblLocAdj[[#This Row],[STATE]]&amp;tblLocAdj[[#This Row],[COUNTY]]</f>
        <v>ARSEARCY</v>
      </c>
      <c r="D133" s="18">
        <v>2.7</v>
      </c>
      <c r="E133" s="17" t="s">
        <v>330</v>
      </c>
      <c r="F133" s="19">
        <v>40544</v>
      </c>
      <c r="G133" s="20">
        <v>2.6</v>
      </c>
      <c r="H133" s="21">
        <v>39569</v>
      </c>
      <c r="I133" s="20">
        <v>0.1</v>
      </c>
    </row>
    <row r="134" spans="1:9" ht="30" x14ac:dyDescent="0.25">
      <c r="A134" s="17" t="s">
        <v>24</v>
      </c>
      <c r="B134" s="17" t="s">
        <v>331</v>
      </c>
      <c r="C134" s="17" t="str">
        <f>tblLocAdj[[#This Row],[STATE]]&amp;tblLocAdj[[#This Row],[COUNTY]]</f>
        <v>ARSEBASTIAN</v>
      </c>
      <c r="D134" s="18">
        <v>2.9</v>
      </c>
      <c r="E134" s="17" t="s">
        <v>332</v>
      </c>
      <c r="F134" s="19">
        <v>40544</v>
      </c>
      <c r="G134" s="20">
        <v>2.8</v>
      </c>
      <c r="H134" s="21">
        <v>39569</v>
      </c>
      <c r="I134" s="20">
        <v>0.1</v>
      </c>
    </row>
    <row r="135" spans="1:9" ht="30" x14ac:dyDescent="0.25">
      <c r="A135" s="17" t="s">
        <v>24</v>
      </c>
      <c r="B135" s="17" t="s">
        <v>333</v>
      </c>
      <c r="C135" s="17" t="str">
        <f>tblLocAdj[[#This Row],[STATE]]&amp;tblLocAdj[[#This Row],[COUNTY]]</f>
        <v>ARSEVIER</v>
      </c>
      <c r="D135" s="18">
        <v>2.9</v>
      </c>
      <c r="E135" s="17" t="s">
        <v>334</v>
      </c>
      <c r="F135" s="19">
        <v>40544</v>
      </c>
      <c r="G135" s="20">
        <v>2.9</v>
      </c>
      <c r="H135" s="21">
        <v>39569</v>
      </c>
      <c r="I135" s="20">
        <v>0</v>
      </c>
    </row>
    <row r="136" spans="1:9" ht="30" x14ac:dyDescent="0.25">
      <c r="A136" s="17" t="s">
        <v>24</v>
      </c>
      <c r="B136" s="17" t="s">
        <v>335</v>
      </c>
      <c r="C136" s="17" t="str">
        <f>tblLocAdj[[#This Row],[STATE]]&amp;tblLocAdj[[#This Row],[COUNTY]]</f>
        <v>ARSHARP</v>
      </c>
      <c r="D136" s="18">
        <v>2.7</v>
      </c>
      <c r="E136" s="17" t="s">
        <v>336</v>
      </c>
      <c r="F136" s="19">
        <v>40544</v>
      </c>
      <c r="G136" s="20">
        <v>2.6</v>
      </c>
      <c r="H136" s="21">
        <v>39569</v>
      </c>
      <c r="I136" s="20">
        <v>0.1</v>
      </c>
    </row>
    <row r="137" spans="1:9" ht="30" x14ac:dyDescent="0.25">
      <c r="A137" s="17" t="s">
        <v>24</v>
      </c>
      <c r="B137" s="17" t="s">
        <v>337</v>
      </c>
      <c r="C137" s="17" t="str">
        <f>tblLocAdj[[#This Row],[STATE]]&amp;tblLocAdj[[#This Row],[COUNTY]]</f>
        <v>ARST. FRANCIS</v>
      </c>
      <c r="D137" s="18">
        <v>2.8</v>
      </c>
      <c r="E137" s="17" t="s">
        <v>338</v>
      </c>
      <c r="F137" s="19">
        <v>40544</v>
      </c>
      <c r="G137" s="20">
        <v>2.8</v>
      </c>
      <c r="H137" s="26"/>
      <c r="I137" s="20">
        <v>0</v>
      </c>
    </row>
    <row r="138" spans="1:9" ht="30" x14ac:dyDescent="0.25">
      <c r="A138" s="17" t="s">
        <v>24</v>
      </c>
      <c r="B138" s="17" t="s">
        <v>339</v>
      </c>
      <c r="C138" s="17" t="str">
        <f>tblLocAdj[[#This Row],[STATE]]&amp;tblLocAdj[[#This Row],[COUNTY]]</f>
        <v>ARSTONE</v>
      </c>
      <c r="D138" s="18">
        <v>2.7</v>
      </c>
      <c r="E138" s="17" t="s">
        <v>340</v>
      </c>
      <c r="F138" s="19">
        <v>40544</v>
      </c>
      <c r="G138" s="20">
        <v>2.6</v>
      </c>
      <c r="H138" s="21">
        <v>39569</v>
      </c>
      <c r="I138" s="20">
        <v>0.1</v>
      </c>
    </row>
    <row r="139" spans="1:9" ht="30" x14ac:dyDescent="0.25">
      <c r="A139" s="17" t="s">
        <v>24</v>
      </c>
      <c r="B139" s="17" t="s">
        <v>341</v>
      </c>
      <c r="C139" s="17" t="str">
        <f>tblLocAdj[[#This Row],[STATE]]&amp;tblLocAdj[[#This Row],[COUNTY]]</f>
        <v>ARUNION</v>
      </c>
      <c r="D139" s="18">
        <v>3.2</v>
      </c>
      <c r="E139" s="17" t="s">
        <v>342</v>
      </c>
      <c r="F139" s="19">
        <v>40544</v>
      </c>
      <c r="G139" s="20">
        <v>3.1</v>
      </c>
      <c r="H139" s="21">
        <v>39569</v>
      </c>
      <c r="I139" s="20">
        <v>0.1</v>
      </c>
    </row>
    <row r="140" spans="1:9" ht="30" x14ac:dyDescent="0.25">
      <c r="A140" s="17" t="s">
        <v>24</v>
      </c>
      <c r="B140" s="17" t="s">
        <v>343</v>
      </c>
      <c r="C140" s="17" t="str">
        <f>tblLocAdj[[#This Row],[STATE]]&amp;tblLocAdj[[#This Row],[COUNTY]]</f>
        <v>ARVAN BUREN</v>
      </c>
      <c r="D140" s="18">
        <v>2.9</v>
      </c>
      <c r="E140" s="17" t="s">
        <v>344</v>
      </c>
      <c r="F140" s="19">
        <v>40544</v>
      </c>
      <c r="G140" s="20">
        <v>2.8</v>
      </c>
      <c r="H140" s="21">
        <v>39569</v>
      </c>
      <c r="I140" s="20">
        <v>0.1</v>
      </c>
    </row>
    <row r="141" spans="1:9" ht="30" x14ac:dyDescent="0.25">
      <c r="A141" s="17" t="s">
        <v>24</v>
      </c>
      <c r="B141" s="17" t="s">
        <v>214</v>
      </c>
      <c r="C141" s="17" t="str">
        <f>tblLocAdj[[#This Row],[STATE]]&amp;tblLocAdj[[#This Row],[COUNTY]]</f>
        <v>ARWASHINGTON</v>
      </c>
      <c r="D141" s="18">
        <v>2.7</v>
      </c>
      <c r="E141" s="17" t="s">
        <v>345</v>
      </c>
      <c r="F141" s="19">
        <v>40544</v>
      </c>
      <c r="G141" s="20">
        <v>2.6</v>
      </c>
      <c r="H141" s="21">
        <v>39569</v>
      </c>
      <c r="I141" s="20">
        <v>0.1</v>
      </c>
    </row>
    <row r="142" spans="1:9" ht="30" x14ac:dyDescent="0.25">
      <c r="A142" s="17" t="s">
        <v>24</v>
      </c>
      <c r="B142" s="17" t="s">
        <v>346</v>
      </c>
      <c r="C142" s="17" t="str">
        <f>tblLocAdj[[#This Row],[STATE]]&amp;tblLocAdj[[#This Row],[COUNTY]]</f>
        <v>ARWHITE</v>
      </c>
      <c r="D142" s="18">
        <v>2.9</v>
      </c>
      <c r="E142" s="17" t="s">
        <v>347</v>
      </c>
      <c r="F142" s="19">
        <v>40544</v>
      </c>
      <c r="G142" s="20">
        <v>2.8</v>
      </c>
      <c r="H142" s="21">
        <v>39569</v>
      </c>
      <c r="I142" s="20">
        <v>0.1</v>
      </c>
    </row>
    <row r="143" spans="1:9" ht="30" x14ac:dyDescent="0.25">
      <c r="A143" s="17" t="s">
        <v>24</v>
      </c>
      <c r="B143" s="17" t="s">
        <v>348</v>
      </c>
      <c r="C143" s="17" t="str">
        <f>tblLocAdj[[#This Row],[STATE]]&amp;tblLocAdj[[#This Row],[COUNTY]]</f>
        <v>ARWOODRUFF</v>
      </c>
      <c r="D143" s="18">
        <v>2.9</v>
      </c>
      <c r="E143" s="17" t="s">
        <v>349</v>
      </c>
      <c r="F143" s="19">
        <v>40544</v>
      </c>
      <c r="G143" s="20">
        <v>2.8</v>
      </c>
      <c r="H143" s="21">
        <v>39569</v>
      </c>
      <c r="I143" s="20">
        <v>0.1</v>
      </c>
    </row>
    <row r="144" spans="1:9" ht="30" x14ac:dyDescent="0.25">
      <c r="A144" s="17" t="s">
        <v>24</v>
      </c>
      <c r="B144" s="17" t="s">
        <v>350</v>
      </c>
      <c r="C144" s="23" t="str">
        <f>tblLocAdj[[#This Row],[STATE]]&amp;tblLocAdj[[#This Row],[COUNTY]]</f>
        <v>ARYELL</v>
      </c>
      <c r="D144" s="24">
        <v>2.9</v>
      </c>
      <c r="E144" s="17" t="s">
        <v>351</v>
      </c>
      <c r="F144" s="19">
        <v>40544</v>
      </c>
      <c r="G144" s="20">
        <v>2.8</v>
      </c>
      <c r="H144" s="25">
        <v>39569</v>
      </c>
      <c r="I144" s="20">
        <v>0.1</v>
      </c>
    </row>
    <row r="145" spans="1:9" ht="30" x14ac:dyDescent="0.25">
      <c r="A145" s="17" t="s">
        <v>25</v>
      </c>
      <c r="B145" s="17" t="s">
        <v>352</v>
      </c>
      <c r="C145" s="17" t="str">
        <f>tblLocAdj[[#This Row],[STATE]]&amp;tblLocAdj[[#This Row],[COUNTY]]</f>
        <v>AZAPACHE</v>
      </c>
      <c r="D145" s="18">
        <v>1.9</v>
      </c>
      <c r="E145" s="17" t="s">
        <v>353</v>
      </c>
      <c r="F145" s="19">
        <v>40544</v>
      </c>
      <c r="G145" s="20">
        <v>1.9</v>
      </c>
      <c r="H145" s="26"/>
      <c r="I145" s="20">
        <v>0</v>
      </c>
    </row>
    <row r="146" spans="1:9" ht="30" x14ac:dyDescent="0.25">
      <c r="A146" s="17" t="s">
        <v>25</v>
      </c>
      <c r="B146" s="17" t="s">
        <v>354</v>
      </c>
      <c r="C146" s="17" t="str">
        <f>tblLocAdj[[#This Row],[STATE]]&amp;tblLocAdj[[#This Row],[COUNTY]]</f>
        <v>AZCOCHISE</v>
      </c>
      <c r="D146" s="18">
        <v>2.1</v>
      </c>
      <c r="E146" s="17" t="s">
        <v>355</v>
      </c>
      <c r="F146" s="19">
        <v>40544</v>
      </c>
      <c r="G146" s="20">
        <v>2.1</v>
      </c>
      <c r="H146" s="26"/>
      <c r="I146" s="20">
        <v>0</v>
      </c>
    </row>
    <row r="147" spans="1:9" ht="30" x14ac:dyDescent="0.25">
      <c r="A147" s="17" t="s">
        <v>25</v>
      </c>
      <c r="B147" s="17" t="s">
        <v>356</v>
      </c>
      <c r="C147" s="17" t="str">
        <f>tblLocAdj[[#This Row],[STATE]]&amp;tblLocAdj[[#This Row],[COUNTY]]</f>
        <v>AZCOCONINO</v>
      </c>
      <c r="D147" s="18">
        <v>1.9</v>
      </c>
      <c r="E147" s="17" t="s">
        <v>357</v>
      </c>
      <c r="F147" s="19">
        <v>40544</v>
      </c>
      <c r="G147" s="20">
        <v>1.9</v>
      </c>
      <c r="H147" s="26"/>
      <c r="I147" s="20">
        <v>0</v>
      </c>
    </row>
    <row r="148" spans="1:9" ht="30" x14ac:dyDescent="0.25">
      <c r="A148" s="17" t="s">
        <v>25</v>
      </c>
      <c r="B148" s="17" t="s">
        <v>358</v>
      </c>
      <c r="C148" s="17" t="str">
        <f>tblLocAdj[[#This Row],[STATE]]&amp;tblLocAdj[[#This Row],[COUNTY]]</f>
        <v>AZGILA</v>
      </c>
      <c r="D148" s="18">
        <v>2.1</v>
      </c>
      <c r="E148" s="17" t="s">
        <v>359</v>
      </c>
      <c r="F148" s="19">
        <v>40544</v>
      </c>
      <c r="G148" s="20">
        <v>2.1</v>
      </c>
      <c r="H148" s="26"/>
      <c r="I148" s="20">
        <v>0</v>
      </c>
    </row>
    <row r="149" spans="1:9" ht="30" x14ac:dyDescent="0.25">
      <c r="A149" s="17" t="s">
        <v>25</v>
      </c>
      <c r="B149" s="17" t="s">
        <v>360</v>
      </c>
      <c r="C149" s="17" t="str">
        <f>tblLocAdj[[#This Row],[STATE]]&amp;tblLocAdj[[#This Row],[COUNTY]]</f>
        <v>AZGRAHAM</v>
      </c>
      <c r="D149" s="18">
        <v>2.1</v>
      </c>
      <c r="E149" s="17" t="s">
        <v>361</v>
      </c>
      <c r="F149" s="19">
        <v>40544</v>
      </c>
      <c r="G149" s="20">
        <v>2.1</v>
      </c>
      <c r="H149" s="26"/>
      <c r="I149" s="20">
        <v>0</v>
      </c>
    </row>
    <row r="150" spans="1:9" ht="30" x14ac:dyDescent="0.25">
      <c r="A150" s="17" t="s">
        <v>25</v>
      </c>
      <c r="B150" s="17" t="s">
        <v>362</v>
      </c>
      <c r="C150" s="17" t="str">
        <f>tblLocAdj[[#This Row],[STATE]]&amp;tblLocAdj[[#This Row],[COUNTY]]</f>
        <v>AZGREENLEE</v>
      </c>
      <c r="D150" s="18">
        <v>2.1</v>
      </c>
      <c r="E150" s="17" t="s">
        <v>363</v>
      </c>
      <c r="F150" s="19">
        <v>40544</v>
      </c>
      <c r="G150" s="20">
        <v>2.1</v>
      </c>
      <c r="H150" s="26"/>
      <c r="I150" s="20">
        <v>0</v>
      </c>
    </row>
    <row r="151" spans="1:9" ht="30" x14ac:dyDescent="0.25">
      <c r="A151" s="17" t="s">
        <v>25</v>
      </c>
      <c r="B151" s="17" t="s">
        <v>364</v>
      </c>
      <c r="C151" s="17" t="str">
        <f>tblLocAdj[[#This Row],[STATE]]&amp;tblLocAdj[[#This Row],[COUNTY]]</f>
        <v>AZLA PAZ</v>
      </c>
      <c r="D151" s="18">
        <v>2.1</v>
      </c>
      <c r="E151" s="17" t="s">
        <v>365</v>
      </c>
      <c r="F151" s="19">
        <v>40544</v>
      </c>
      <c r="G151" s="20">
        <v>2.1</v>
      </c>
      <c r="H151" s="26"/>
      <c r="I151" s="20">
        <v>0</v>
      </c>
    </row>
    <row r="152" spans="1:9" ht="30" x14ac:dyDescent="0.25">
      <c r="A152" s="17" t="s">
        <v>25</v>
      </c>
      <c r="B152" s="17" t="s">
        <v>366</v>
      </c>
      <c r="C152" s="17" t="str">
        <f>tblLocAdj[[#This Row],[STATE]]&amp;tblLocAdj[[#This Row],[COUNTY]]</f>
        <v>AZMARICOPA</v>
      </c>
      <c r="D152" s="18">
        <v>2.35</v>
      </c>
      <c r="E152" s="17" t="s">
        <v>367</v>
      </c>
      <c r="F152" s="19">
        <v>40544</v>
      </c>
      <c r="G152" s="20">
        <v>2.35</v>
      </c>
      <c r="H152" s="26"/>
      <c r="I152" s="20">
        <v>0</v>
      </c>
    </row>
    <row r="153" spans="1:9" ht="30" x14ac:dyDescent="0.25">
      <c r="A153" s="17" t="s">
        <v>25</v>
      </c>
      <c r="B153" s="17" t="s">
        <v>368</v>
      </c>
      <c r="C153" s="17" t="str">
        <f>tblLocAdj[[#This Row],[STATE]]&amp;tblLocAdj[[#This Row],[COUNTY]]</f>
        <v>AZMOHAVE</v>
      </c>
      <c r="D153" s="18">
        <v>1.9</v>
      </c>
      <c r="E153" s="17" t="s">
        <v>369</v>
      </c>
      <c r="F153" s="19">
        <v>40544</v>
      </c>
      <c r="G153" s="20">
        <v>1.9</v>
      </c>
      <c r="H153" s="26"/>
      <c r="I153" s="20">
        <v>0</v>
      </c>
    </row>
    <row r="154" spans="1:9" ht="30" x14ac:dyDescent="0.25">
      <c r="A154" s="17" t="s">
        <v>25</v>
      </c>
      <c r="B154" s="17" t="s">
        <v>370</v>
      </c>
      <c r="C154" s="17" t="str">
        <f>tblLocAdj[[#This Row],[STATE]]&amp;tblLocAdj[[#This Row],[COUNTY]]</f>
        <v>AZNAVAJO</v>
      </c>
      <c r="D154" s="18">
        <v>1.9</v>
      </c>
      <c r="E154" s="17" t="s">
        <v>371</v>
      </c>
      <c r="F154" s="19">
        <v>40544</v>
      </c>
      <c r="G154" s="20">
        <v>1.9</v>
      </c>
      <c r="H154" s="26"/>
      <c r="I154" s="20">
        <v>0</v>
      </c>
    </row>
    <row r="155" spans="1:9" ht="30" x14ac:dyDescent="0.25">
      <c r="A155" s="17" t="s">
        <v>25</v>
      </c>
      <c r="B155" s="17" t="s">
        <v>372</v>
      </c>
      <c r="C155" s="17" t="str">
        <f>tblLocAdj[[#This Row],[STATE]]&amp;tblLocAdj[[#This Row],[COUNTY]]</f>
        <v>AZPIMA</v>
      </c>
      <c r="D155" s="18">
        <v>2.35</v>
      </c>
      <c r="E155" s="17" t="s">
        <v>373</v>
      </c>
      <c r="F155" s="19">
        <v>40544</v>
      </c>
      <c r="G155" s="20">
        <v>2.35</v>
      </c>
      <c r="H155" s="26"/>
      <c r="I155" s="20">
        <v>0</v>
      </c>
    </row>
    <row r="156" spans="1:9" ht="30" x14ac:dyDescent="0.25">
      <c r="A156" s="17" t="s">
        <v>25</v>
      </c>
      <c r="B156" s="17" t="s">
        <v>374</v>
      </c>
      <c r="C156" s="17" t="str">
        <f>tblLocAdj[[#This Row],[STATE]]&amp;tblLocAdj[[#This Row],[COUNTY]]</f>
        <v>AZPINAL</v>
      </c>
      <c r="D156" s="18">
        <v>2.35</v>
      </c>
      <c r="E156" s="17" t="s">
        <v>375</v>
      </c>
      <c r="F156" s="19">
        <v>40544</v>
      </c>
      <c r="G156" s="20">
        <v>2.35</v>
      </c>
      <c r="H156" s="26"/>
      <c r="I156" s="20">
        <v>0</v>
      </c>
    </row>
    <row r="157" spans="1:9" ht="30" x14ac:dyDescent="0.25">
      <c r="A157" s="17" t="s">
        <v>25</v>
      </c>
      <c r="B157" s="17" t="s">
        <v>376</v>
      </c>
      <c r="C157" s="17" t="str">
        <f>tblLocAdj[[#This Row],[STATE]]&amp;tblLocAdj[[#This Row],[COUNTY]]</f>
        <v>AZSANTA CRUZ</v>
      </c>
      <c r="D157" s="18">
        <v>2.1</v>
      </c>
      <c r="E157" s="17" t="s">
        <v>377</v>
      </c>
      <c r="F157" s="19">
        <v>40544</v>
      </c>
      <c r="G157" s="20">
        <v>2.1</v>
      </c>
      <c r="H157" s="26"/>
      <c r="I157" s="20">
        <v>0</v>
      </c>
    </row>
    <row r="158" spans="1:9" ht="30" x14ac:dyDescent="0.25">
      <c r="A158" s="17" t="s">
        <v>25</v>
      </c>
      <c r="B158" s="17" t="s">
        <v>378</v>
      </c>
      <c r="C158" s="23" t="str">
        <f>tblLocAdj[[#This Row],[STATE]]&amp;tblLocAdj[[#This Row],[COUNTY]]</f>
        <v>AZYAVAPAI</v>
      </c>
      <c r="D158" s="24">
        <v>1.9</v>
      </c>
      <c r="E158" s="17" t="s">
        <v>379</v>
      </c>
      <c r="F158" s="19">
        <v>40544</v>
      </c>
      <c r="G158" s="20">
        <v>1.9</v>
      </c>
      <c r="H158" s="27"/>
      <c r="I158" s="20">
        <v>0</v>
      </c>
    </row>
    <row r="159" spans="1:9" ht="30" x14ac:dyDescent="0.25">
      <c r="A159" s="17" t="s">
        <v>25</v>
      </c>
      <c r="B159" s="17" t="s">
        <v>380</v>
      </c>
      <c r="C159" s="23" t="str">
        <f>tblLocAdj[[#This Row],[STATE]]&amp;tblLocAdj[[#This Row],[COUNTY]]</f>
        <v>AZYUMA</v>
      </c>
      <c r="D159" s="24">
        <v>2.1</v>
      </c>
      <c r="E159" s="17" t="s">
        <v>381</v>
      </c>
      <c r="F159" s="19">
        <v>40544</v>
      </c>
      <c r="G159" s="20">
        <v>2.1</v>
      </c>
      <c r="H159" s="27"/>
      <c r="I159" s="20">
        <v>0</v>
      </c>
    </row>
    <row r="160" spans="1:9" ht="30" x14ac:dyDescent="0.25">
      <c r="A160" s="17" t="s">
        <v>26</v>
      </c>
      <c r="B160" s="17" t="s">
        <v>382</v>
      </c>
      <c r="C160" s="23" t="str">
        <f>tblLocAdj[[#This Row],[STATE]]&amp;tblLocAdj[[#This Row],[COUNTY]]</f>
        <v>CAALAMEDA</v>
      </c>
      <c r="D160" s="24">
        <v>1.8</v>
      </c>
      <c r="E160" s="17" t="s">
        <v>383</v>
      </c>
      <c r="F160" s="19">
        <v>40544</v>
      </c>
      <c r="G160" s="20">
        <v>1.8</v>
      </c>
      <c r="H160" s="27"/>
      <c r="I160" s="20">
        <v>0</v>
      </c>
    </row>
    <row r="161" spans="1:9" ht="30" x14ac:dyDescent="0.25">
      <c r="A161" s="17" t="s">
        <v>26</v>
      </c>
      <c r="B161" s="17" t="s">
        <v>384</v>
      </c>
      <c r="C161" s="23" t="str">
        <f>tblLocAdj[[#This Row],[STATE]]&amp;tblLocAdj[[#This Row],[COUNTY]]</f>
        <v>CAALPINE</v>
      </c>
      <c r="D161" s="24">
        <v>1.7</v>
      </c>
      <c r="E161" s="17" t="s">
        <v>385</v>
      </c>
      <c r="F161" s="19">
        <v>40544</v>
      </c>
      <c r="G161" s="20">
        <v>1.7</v>
      </c>
      <c r="H161" s="27"/>
      <c r="I161" s="20">
        <v>0</v>
      </c>
    </row>
    <row r="162" spans="1:9" ht="30" x14ac:dyDescent="0.25">
      <c r="A162" s="17" t="s">
        <v>26</v>
      </c>
      <c r="B162" s="17" t="s">
        <v>386</v>
      </c>
      <c r="C162" s="23" t="str">
        <f>tblLocAdj[[#This Row],[STATE]]&amp;tblLocAdj[[#This Row],[COUNTY]]</f>
        <v>CAAMADOR</v>
      </c>
      <c r="D162" s="24">
        <v>1.7</v>
      </c>
      <c r="E162" s="17" t="s">
        <v>387</v>
      </c>
      <c r="F162" s="19">
        <v>40544</v>
      </c>
      <c r="G162" s="20">
        <v>1.7</v>
      </c>
      <c r="H162" s="27"/>
      <c r="I162" s="20">
        <v>0</v>
      </c>
    </row>
    <row r="163" spans="1:9" ht="30" x14ac:dyDescent="0.25">
      <c r="A163" s="17" t="s">
        <v>26</v>
      </c>
      <c r="B163" s="17" t="s">
        <v>388</v>
      </c>
      <c r="C163" s="23" t="str">
        <f>tblLocAdj[[#This Row],[STATE]]&amp;tblLocAdj[[#This Row],[COUNTY]]</f>
        <v>CABUTTE</v>
      </c>
      <c r="D163" s="24">
        <v>1.7</v>
      </c>
      <c r="E163" s="17" t="s">
        <v>389</v>
      </c>
      <c r="F163" s="19">
        <v>40544</v>
      </c>
      <c r="G163" s="20">
        <v>1.7</v>
      </c>
      <c r="H163" s="27"/>
      <c r="I163" s="20">
        <v>0</v>
      </c>
    </row>
    <row r="164" spans="1:9" ht="30" x14ac:dyDescent="0.25">
      <c r="A164" s="17" t="s">
        <v>26</v>
      </c>
      <c r="B164" s="17" t="s">
        <v>390</v>
      </c>
      <c r="C164" s="23" t="str">
        <f>tblLocAdj[[#This Row],[STATE]]&amp;tblLocAdj[[#This Row],[COUNTY]]</f>
        <v>CACALAVERAS</v>
      </c>
      <c r="D164" s="24">
        <v>1.7</v>
      </c>
      <c r="E164" s="17" t="s">
        <v>391</v>
      </c>
      <c r="F164" s="19">
        <v>40544</v>
      </c>
      <c r="G164" s="20">
        <v>1.7</v>
      </c>
      <c r="H164" s="27"/>
      <c r="I164" s="20">
        <v>0</v>
      </c>
    </row>
    <row r="165" spans="1:9" ht="30" x14ac:dyDescent="0.25">
      <c r="A165" s="17" t="s">
        <v>26</v>
      </c>
      <c r="B165" s="17" t="s">
        <v>392</v>
      </c>
      <c r="C165" s="23" t="str">
        <f>tblLocAdj[[#This Row],[STATE]]&amp;tblLocAdj[[#This Row],[COUNTY]]</f>
        <v>CACOLUSA</v>
      </c>
      <c r="D165" s="24">
        <v>1.7</v>
      </c>
      <c r="E165" s="17" t="s">
        <v>393</v>
      </c>
      <c r="F165" s="19">
        <v>40544</v>
      </c>
      <c r="G165" s="20">
        <v>1.7</v>
      </c>
      <c r="H165" s="27"/>
      <c r="I165" s="20">
        <v>0</v>
      </c>
    </row>
    <row r="166" spans="1:9" ht="30" x14ac:dyDescent="0.25">
      <c r="A166" s="17" t="s">
        <v>26</v>
      </c>
      <c r="B166" s="17" t="s">
        <v>394</v>
      </c>
      <c r="C166" s="23" t="str">
        <f>tblLocAdj[[#This Row],[STATE]]&amp;tblLocAdj[[#This Row],[COUNTY]]</f>
        <v>CACONTRA COSTA</v>
      </c>
      <c r="D166" s="24">
        <v>1.8</v>
      </c>
      <c r="E166" s="17" t="s">
        <v>395</v>
      </c>
      <c r="F166" s="19">
        <v>40544</v>
      </c>
      <c r="G166" s="20">
        <v>1.8</v>
      </c>
      <c r="H166" s="27"/>
      <c r="I166" s="20">
        <v>0</v>
      </c>
    </row>
    <row r="167" spans="1:9" ht="30" x14ac:dyDescent="0.25">
      <c r="A167" s="17" t="s">
        <v>26</v>
      </c>
      <c r="B167" s="17" t="s">
        <v>396</v>
      </c>
      <c r="C167" s="23" t="str">
        <f>tblLocAdj[[#This Row],[STATE]]&amp;tblLocAdj[[#This Row],[COUNTY]]</f>
        <v>CADEL NORTE</v>
      </c>
      <c r="D167" s="24">
        <v>1.8</v>
      </c>
      <c r="E167" s="17" t="s">
        <v>397</v>
      </c>
      <c r="F167" s="19">
        <v>40544</v>
      </c>
      <c r="G167" s="20">
        <v>1.8</v>
      </c>
      <c r="H167" s="27"/>
      <c r="I167" s="20">
        <v>0</v>
      </c>
    </row>
    <row r="168" spans="1:9" ht="30" x14ac:dyDescent="0.25">
      <c r="A168" s="17" t="s">
        <v>26</v>
      </c>
      <c r="B168" s="17" t="s">
        <v>398</v>
      </c>
      <c r="C168" s="23" t="str">
        <f>tblLocAdj[[#This Row],[STATE]]&amp;tblLocAdj[[#This Row],[COUNTY]]</f>
        <v>CAEL DORADO</v>
      </c>
      <c r="D168" s="24">
        <v>1.7</v>
      </c>
      <c r="E168" s="17" t="s">
        <v>399</v>
      </c>
      <c r="F168" s="19">
        <v>40544</v>
      </c>
      <c r="G168" s="20">
        <v>1.7</v>
      </c>
      <c r="H168" s="27"/>
      <c r="I168" s="20">
        <v>0</v>
      </c>
    </row>
    <row r="169" spans="1:9" ht="30" x14ac:dyDescent="0.25">
      <c r="A169" s="17" t="s">
        <v>26</v>
      </c>
      <c r="B169" s="17" t="s">
        <v>400</v>
      </c>
      <c r="C169" s="23" t="str">
        <f>tblLocAdj[[#This Row],[STATE]]&amp;tblLocAdj[[#This Row],[COUNTY]]</f>
        <v>CAFRESNO</v>
      </c>
      <c r="D169" s="24">
        <v>1.6</v>
      </c>
      <c r="E169" s="17" t="s">
        <v>401</v>
      </c>
      <c r="F169" s="19">
        <v>40544</v>
      </c>
      <c r="G169" s="20">
        <v>1.6</v>
      </c>
      <c r="H169" s="27"/>
      <c r="I169" s="20">
        <v>0</v>
      </c>
    </row>
    <row r="170" spans="1:9" ht="30" x14ac:dyDescent="0.25">
      <c r="A170" s="17" t="s">
        <v>26</v>
      </c>
      <c r="B170" s="17" t="s">
        <v>402</v>
      </c>
      <c r="C170" s="23" t="str">
        <f>tblLocAdj[[#This Row],[STATE]]&amp;tblLocAdj[[#This Row],[COUNTY]]</f>
        <v>CAGLENN</v>
      </c>
      <c r="D170" s="24">
        <v>1.7</v>
      </c>
      <c r="E170" s="17" t="s">
        <v>403</v>
      </c>
      <c r="F170" s="19">
        <v>40544</v>
      </c>
      <c r="G170" s="20">
        <v>1.7</v>
      </c>
      <c r="H170" s="27"/>
      <c r="I170" s="20">
        <v>0</v>
      </c>
    </row>
    <row r="171" spans="1:9" ht="30" x14ac:dyDescent="0.25">
      <c r="A171" s="17" t="s">
        <v>26</v>
      </c>
      <c r="B171" s="17" t="s">
        <v>404</v>
      </c>
      <c r="C171" s="23" t="str">
        <f>tblLocAdj[[#This Row],[STATE]]&amp;tblLocAdj[[#This Row],[COUNTY]]</f>
        <v>CAHUMBOLDT</v>
      </c>
      <c r="D171" s="24">
        <v>1.8</v>
      </c>
      <c r="E171" s="17" t="s">
        <v>405</v>
      </c>
      <c r="F171" s="19">
        <v>40544</v>
      </c>
      <c r="G171" s="20">
        <v>1.8</v>
      </c>
      <c r="H171" s="27"/>
      <c r="I171" s="20">
        <v>0</v>
      </c>
    </row>
    <row r="172" spans="1:9" ht="30" x14ac:dyDescent="0.25">
      <c r="A172" s="17" t="s">
        <v>26</v>
      </c>
      <c r="B172" s="17" t="s">
        <v>406</v>
      </c>
      <c r="C172" s="23" t="str">
        <f>tblLocAdj[[#This Row],[STATE]]&amp;tblLocAdj[[#This Row],[COUNTY]]</f>
        <v>CAIMPERIAL</v>
      </c>
      <c r="D172" s="24">
        <v>2</v>
      </c>
      <c r="E172" s="17" t="s">
        <v>407</v>
      </c>
      <c r="F172" s="19">
        <v>40544</v>
      </c>
      <c r="G172" s="20">
        <v>2</v>
      </c>
      <c r="H172" s="27"/>
      <c r="I172" s="20">
        <v>0</v>
      </c>
    </row>
    <row r="173" spans="1:9" ht="30" x14ac:dyDescent="0.25">
      <c r="A173" s="17" t="s">
        <v>26</v>
      </c>
      <c r="B173" s="17" t="s">
        <v>408</v>
      </c>
      <c r="C173" s="23" t="str">
        <f>tblLocAdj[[#This Row],[STATE]]&amp;tblLocAdj[[#This Row],[COUNTY]]</f>
        <v>CAINYO</v>
      </c>
      <c r="D173" s="24">
        <v>1.6</v>
      </c>
      <c r="E173" s="17" t="s">
        <v>409</v>
      </c>
      <c r="F173" s="19">
        <v>40544</v>
      </c>
      <c r="G173" s="20">
        <v>1.6</v>
      </c>
      <c r="H173" s="27"/>
      <c r="I173" s="20">
        <v>0</v>
      </c>
    </row>
    <row r="174" spans="1:9" ht="30" x14ac:dyDescent="0.25">
      <c r="A174" s="17" t="s">
        <v>26</v>
      </c>
      <c r="B174" s="17" t="s">
        <v>410</v>
      </c>
      <c r="C174" s="23" t="str">
        <f>tblLocAdj[[#This Row],[STATE]]&amp;tblLocAdj[[#This Row],[COUNTY]]</f>
        <v>CAKERN</v>
      </c>
      <c r="D174" s="24">
        <v>1.8</v>
      </c>
      <c r="E174" s="17" t="s">
        <v>411</v>
      </c>
      <c r="F174" s="19">
        <v>40544</v>
      </c>
      <c r="G174" s="20">
        <v>1.8</v>
      </c>
      <c r="H174" s="27"/>
      <c r="I174" s="20">
        <v>0</v>
      </c>
    </row>
    <row r="175" spans="1:9" ht="30" x14ac:dyDescent="0.25">
      <c r="A175" s="17" t="s">
        <v>26</v>
      </c>
      <c r="B175" s="17" t="s">
        <v>412</v>
      </c>
      <c r="C175" s="23" t="str">
        <f>tblLocAdj[[#This Row],[STATE]]&amp;tblLocAdj[[#This Row],[COUNTY]]</f>
        <v>CAKINGS</v>
      </c>
      <c r="D175" s="24">
        <v>1.6</v>
      </c>
      <c r="E175" s="17" t="s">
        <v>413</v>
      </c>
      <c r="F175" s="19">
        <v>40544</v>
      </c>
      <c r="G175" s="20">
        <v>1.6</v>
      </c>
      <c r="H175" s="27"/>
      <c r="I175" s="20">
        <v>0</v>
      </c>
    </row>
    <row r="176" spans="1:9" ht="30" x14ac:dyDescent="0.25">
      <c r="A176" s="17" t="s">
        <v>26</v>
      </c>
      <c r="B176" s="17" t="s">
        <v>414</v>
      </c>
      <c r="C176" s="23" t="str">
        <f>tblLocAdj[[#This Row],[STATE]]&amp;tblLocAdj[[#This Row],[COUNTY]]</f>
        <v>CALAKE</v>
      </c>
      <c r="D176" s="24">
        <v>1.8</v>
      </c>
      <c r="E176" s="17" t="s">
        <v>415</v>
      </c>
      <c r="F176" s="19">
        <v>40544</v>
      </c>
      <c r="G176" s="20">
        <v>1.8</v>
      </c>
      <c r="H176" s="27"/>
      <c r="I176" s="20">
        <v>0</v>
      </c>
    </row>
    <row r="177" spans="1:9" ht="30" x14ac:dyDescent="0.25">
      <c r="A177" s="17" t="s">
        <v>26</v>
      </c>
      <c r="B177" s="17" t="s">
        <v>416</v>
      </c>
      <c r="C177" s="23" t="str">
        <f>tblLocAdj[[#This Row],[STATE]]&amp;tblLocAdj[[#This Row],[COUNTY]]</f>
        <v>CALASSEN</v>
      </c>
      <c r="D177" s="24">
        <v>1.7</v>
      </c>
      <c r="E177" s="17" t="s">
        <v>417</v>
      </c>
      <c r="F177" s="19">
        <v>40544</v>
      </c>
      <c r="G177" s="20">
        <v>1.7</v>
      </c>
      <c r="H177" s="27"/>
      <c r="I177" s="20">
        <v>0</v>
      </c>
    </row>
    <row r="178" spans="1:9" ht="30" x14ac:dyDescent="0.25">
      <c r="A178" s="17" t="s">
        <v>26</v>
      </c>
      <c r="B178" s="17" t="s">
        <v>418</v>
      </c>
      <c r="C178" s="23" t="str">
        <f>tblLocAdj[[#This Row],[STATE]]&amp;tblLocAdj[[#This Row],[COUNTY]]</f>
        <v>CALOS ANGELES</v>
      </c>
      <c r="D178" s="24">
        <v>2.1</v>
      </c>
      <c r="E178" s="17" t="s">
        <v>419</v>
      </c>
      <c r="F178" s="19">
        <v>40544</v>
      </c>
      <c r="G178" s="20">
        <v>2.1</v>
      </c>
      <c r="H178" s="27"/>
      <c r="I178" s="20">
        <v>0</v>
      </c>
    </row>
    <row r="179" spans="1:9" ht="30" x14ac:dyDescent="0.25">
      <c r="A179" s="17" t="s">
        <v>26</v>
      </c>
      <c r="B179" s="17" t="s">
        <v>420</v>
      </c>
      <c r="C179" s="23" t="str">
        <f>tblLocAdj[[#This Row],[STATE]]&amp;tblLocAdj[[#This Row],[COUNTY]]</f>
        <v>CAMADERA</v>
      </c>
      <c r="D179" s="24">
        <v>1.6</v>
      </c>
      <c r="E179" s="17" t="s">
        <v>421</v>
      </c>
      <c r="F179" s="19">
        <v>40544</v>
      </c>
      <c r="G179" s="20">
        <v>1.6</v>
      </c>
      <c r="H179" s="27"/>
      <c r="I179" s="20">
        <v>0</v>
      </c>
    </row>
    <row r="180" spans="1:9" ht="30" x14ac:dyDescent="0.25">
      <c r="A180" s="17" t="s">
        <v>26</v>
      </c>
      <c r="B180" s="17" t="s">
        <v>422</v>
      </c>
      <c r="C180" s="23" t="str">
        <f>tblLocAdj[[#This Row],[STATE]]&amp;tblLocAdj[[#This Row],[COUNTY]]</f>
        <v>CAMARIN</v>
      </c>
      <c r="D180" s="24">
        <v>1.8</v>
      </c>
      <c r="E180" s="17" t="s">
        <v>423</v>
      </c>
      <c r="F180" s="19">
        <v>40544</v>
      </c>
      <c r="G180" s="20">
        <v>1.8</v>
      </c>
      <c r="H180" s="27"/>
      <c r="I180" s="20">
        <v>0</v>
      </c>
    </row>
    <row r="181" spans="1:9" ht="30" x14ac:dyDescent="0.25">
      <c r="A181" s="17" t="s">
        <v>26</v>
      </c>
      <c r="B181" s="17" t="s">
        <v>424</v>
      </c>
      <c r="C181" s="23" t="str">
        <f>tblLocAdj[[#This Row],[STATE]]&amp;tblLocAdj[[#This Row],[COUNTY]]</f>
        <v>CAMARIPOSA</v>
      </c>
      <c r="D181" s="24">
        <v>1.7</v>
      </c>
      <c r="E181" s="17" t="s">
        <v>425</v>
      </c>
      <c r="F181" s="19">
        <v>40544</v>
      </c>
      <c r="G181" s="20">
        <v>1.7</v>
      </c>
      <c r="H181" s="27"/>
      <c r="I181" s="20">
        <v>0</v>
      </c>
    </row>
    <row r="182" spans="1:9" ht="30" x14ac:dyDescent="0.25">
      <c r="A182" s="17" t="s">
        <v>26</v>
      </c>
      <c r="B182" s="17" t="s">
        <v>426</v>
      </c>
      <c r="C182" s="23" t="str">
        <f>tblLocAdj[[#This Row],[STATE]]&amp;tblLocAdj[[#This Row],[COUNTY]]</f>
        <v>CAMENDOCINO</v>
      </c>
      <c r="D182" s="24">
        <v>1.8</v>
      </c>
      <c r="E182" s="17" t="s">
        <v>427</v>
      </c>
      <c r="F182" s="19">
        <v>40544</v>
      </c>
      <c r="G182" s="20">
        <v>1.8</v>
      </c>
      <c r="H182" s="27"/>
      <c r="I182" s="20">
        <v>0</v>
      </c>
    </row>
    <row r="183" spans="1:9" ht="30" x14ac:dyDescent="0.25">
      <c r="A183" s="17" t="s">
        <v>26</v>
      </c>
      <c r="B183" s="17" t="s">
        <v>428</v>
      </c>
      <c r="C183" s="23" t="str">
        <f>tblLocAdj[[#This Row],[STATE]]&amp;tblLocAdj[[#This Row],[COUNTY]]</f>
        <v>CAMERCED</v>
      </c>
      <c r="D183" s="24">
        <v>1.7</v>
      </c>
      <c r="E183" s="17" t="s">
        <v>429</v>
      </c>
      <c r="F183" s="19">
        <v>40544</v>
      </c>
      <c r="G183" s="20">
        <v>1.7</v>
      </c>
      <c r="H183" s="27"/>
      <c r="I183" s="20">
        <v>0</v>
      </c>
    </row>
    <row r="184" spans="1:9" ht="30" x14ac:dyDescent="0.25">
      <c r="A184" s="17" t="s">
        <v>26</v>
      </c>
      <c r="B184" s="17" t="s">
        <v>430</v>
      </c>
      <c r="C184" s="23" t="str">
        <f>tblLocAdj[[#This Row],[STATE]]&amp;tblLocAdj[[#This Row],[COUNTY]]</f>
        <v>CAMODOC</v>
      </c>
      <c r="D184" s="24">
        <v>1.7</v>
      </c>
      <c r="E184" s="17" t="s">
        <v>431</v>
      </c>
      <c r="F184" s="19">
        <v>40544</v>
      </c>
      <c r="G184" s="20">
        <v>1.7</v>
      </c>
      <c r="H184" s="27"/>
      <c r="I184" s="20">
        <v>0</v>
      </c>
    </row>
    <row r="185" spans="1:9" ht="30" x14ac:dyDescent="0.25">
      <c r="A185" s="17" t="s">
        <v>26</v>
      </c>
      <c r="B185" s="17" t="s">
        <v>432</v>
      </c>
      <c r="C185" s="23" t="str">
        <f>tblLocAdj[[#This Row],[STATE]]&amp;tblLocAdj[[#This Row],[COUNTY]]</f>
        <v>CAMONO</v>
      </c>
      <c r="D185" s="24">
        <v>1.6</v>
      </c>
      <c r="E185" s="17" t="s">
        <v>433</v>
      </c>
      <c r="F185" s="19">
        <v>40544</v>
      </c>
      <c r="G185" s="20">
        <v>1.6</v>
      </c>
      <c r="H185" s="27"/>
      <c r="I185" s="20">
        <v>0</v>
      </c>
    </row>
    <row r="186" spans="1:9" ht="30" x14ac:dyDescent="0.25">
      <c r="A186" s="17" t="s">
        <v>26</v>
      </c>
      <c r="B186" s="17" t="s">
        <v>434</v>
      </c>
      <c r="C186" s="23" t="str">
        <f>tblLocAdj[[#This Row],[STATE]]&amp;tblLocAdj[[#This Row],[COUNTY]]</f>
        <v>CAMONTEREY</v>
      </c>
      <c r="D186" s="24">
        <v>1.8</v>
      </c>
      <c r="E186" s="17" t="s">
        <v>435</v>
      </c>
      <c r="F186" s="19">
        <v>40544</v>
      </c>
      <c r="G186" s="20">
        <v>1.8</v>
      </c>
      <c r="H186" s="27"/>
      <c r="I186" s="20">
        <v>0</v>
      </c>
    </row>
    <row r="187" spans="1:9" ht="30" x14ac:dyDescent="0.25">
      <c r="A187" s="17" t="s">
        <v>26</v>
      </c>
      <c r="B187" s="17" t="s">
        <v>436</v>
      </c>
      <c r="C187" s="23" t="str">
        <f>tblLocAdj[[#This Row],[STATE]]&amp;tblLocAdj[[#This Row],[COUNTY]]</f>
        <v>CANAPA</v>
      </c>
      <c r="D187" s="24">
        <v>1.8</v>
      </c>
      <c r="E187" s="17" t="s">
        <v>437</v>
      </c>
      <c r="F187" s="19">
        <v>40544</v>
      </c>
      <c r="G187" s="20">
        <v>1.8</v>
      </c>
      <c r="H187" s="27"/>
      <c r="I187" s="20">
        <v>0</v>
      </c>
    </row>
    <row r="188" spans="1:9" ht="30" x14ac:dyDescent="0.25">
      <c r="A188" s="17" t="s">
        <v>26</v>
      </c>
      <c r="B188" s="17" t="s">
        <v>304</v>
      </c>
      <c r="C188" s="23" t="str">
        <f>tblLocAdj[[#This Row],[STATE]]&amp;tblLocAdj[[#This Row],[COUNTY]]</f>
        <v>CANEVADA</v>
      </c>
      <c r="D188" s="24">
        <v>1.7</v>
      </c>
      <c r="E188" s="17" t="s">
        <v>438</v>
      </c>
      <c r="F188" s="19">
        <v>40544</v>
      </c>
      <c r="G188" s="20">
        <v>1.7</v>
      </c>
      <c r="H188" s="27"/>
      <c r="I188" s="20">
        <v>0</v>
      </c>
    </row>
    <row r="189" spans="1:9" ht="30" x14ac:dyDescent="0.25">
      <c r="A189" s="17" t="s">
        <v>26</v>
      </c>
      <c r="B189" s="17" t="s">
        <v>439</v>
      </c>
      <c r="C189" s="23" t="str">
        <f>tblLocAdj[[#This Row],[STATE]]&amp;tblLocAdj[[#This Row],[COUNTY]]</f>
        <v>CAORANGE</v>
      </c>
      <c r="D189" s="24">
        <v>2.1</v>
      </c>
      <c r="E189" s="17" t="s">
        <v>440</v>
      </c>
      <c r="F189" s="19">
        <v>40544</v>
      </c>
      <c r="G189" s="20">
        <v>2.1</v>
      </c>
      <c r="H189" s="27"/>
      <c r="I189" s="20">
        <v>0</v>
      </c>
    </row>
    <row r="190" spans="1:9" ht="30" x14ac:dyDescent="0.25">
      <c r="A190" s="17" t="s">
        <v>26</v>
      </c>
      <c r="B190" s="17" t="s">
        <v>441</v>
      </c>
      <c r="C190" s="23" t="str">
        <f>tblLocAdj[[#This Row],[STATE]]&amp;tblLocAdj[[#This Row],[COUNTY]]</f>
        <v>CAPLACER</v>
      </c>
      <c r="D190" s="24">
        <v>1.7</v>
      </c>
      <c r="E190" s="17" t="s">
        <v>442</v>
      </c>
      <c r="F190" s="19">
        <v>40544</v>
      </c>
      <c r="G190" s="20">
        <v>1.7</v>
      </c>
      <c r="H190" s="27"/>
      <c r="I190" s="20">
        <v>0</v>
      </c>
    </row>
    <row r="191" spans="1:9" ht="30" x14ac:dyDescent="0.25">
      <c r="A191" s="17" t="s">
        <v>26</v>
      </c>
      <c r="B191" s="17" t="s">
        <v>443</v>
      </c>
      <c r="C191" s="23" t="str">
        <f>tblLocAdj[[#This Row],[STATE]]&amp;tblLocAdj[[#This Row],[COUNTY]]</f>
        <v>CAPLUMAS</v>
      </c>
      <c r="D191" s="24">
        <v>1.7</v>
      </c>
      <c r="E191" s="17" t="s">
        <v>444</v>
      </c>
      <c r="F191" s="19">
        <v>40544</v>
      </c>
      <c r="G191" s="20">
        <v>1.7</v>
      </c>
      <c r="H191" s="27"/>
      <c r="I191" s="20">
        <v>0</v>
      </c>
    </row>
    <row r="192" spans="1:9" ht="30" x14ac:dyDescent="0.25">
      <c r="A192" s="17" t="s">
        <v>26</v>
      </c>
      <c r="B192" s="17" t="s">
        <v>445</v>
      </c>
      <c r="C192" s="23" t="str">
        <f>tblLocAdj[[#This Row],[STATE]]&amp;tblLocAdj[[#This Row],[COUNTY]]</f>
        <v>CARIVERSIDE</v>
      </c>
      <c r="D192" s="24">
        <v>2</v>
      </c>
      <c r="E192" s="17" t="s">
        <v>446</v>
      </c>
      <c r="F192" s="19">
        <v>40544</v>
      </c>
      <c r="G192" s="20">
        <v>2</v>
      </c>
      <c r="H192" s="27"/>
      <c r="I192" s="20">
        <v>0</v>
      </c>
    </row>
    <row r="193" spans="1:9" ht="30" x14ac:dyDescent="0.25">
      <c r="A193" s="17" t="s">
        <v>26</v>
      </c>
      <c r="B193" s="17" t="s">
        <v>447</v>
      </c>
      <c r="C193" s="23" t="str">
        <f>tblLocAdj[[#This Row],[STATE]]&amp;tblLocAdj[[#This Row],[COUNTY]]</f>
        <v>CASACRAMENTO</v>
      </c>
      <c r="D193" s="24">
        <v>1.7</v>
      </c>
      <c r="E193" s="17" t="s">
        <v>448</v>
      </c>
      <c r="F193" s="19">
        <v>40544</v>
      </c>
      <c r="G193" s="20">
        <v>1.7</v>
      </c>
      <c r="H193" s="27"/>
      <c r="I193" s="20">
        <v>0</v>
      </c>
    </row>
    <row r="194" spans="1:9" ht="30" x14ac:dyDescent="0.25">
      <c r="A194" s="17" t="s">
        <v>26</v>
      </c>
      <c r="B194" s="17" t="s">
        <v>449</v>
      </c>
      <c r="C194" s="23" t="str">
        <f>tblLocAdj[[#This Row],[STATE]]&amp;tblLocAdj[[#This Row],[COUNTY]]</f>
        <v>CASAN BENITO</v>
      </c>
      <c r="D194" s="24">
        <v>1.8</v>
      </c>
      <c r="E194" s="17" t="s">
        <v>450</v>
      </c>
      <c r="F194" s="19">
        <v>40544</v>
      </c>
      <c r="G194" s="20">
        <v>1.8</v>
      </c>
      <c r="H194" s="27"/>
      <c r="I194" s="20">
        <v>0</v>
      </c>
    </row>
    <row r="195" spans="1:9" ht="30" x14ac:dyDescent="0.25">
      <c r="A195" s="17" t="s">
        <v>26</v>
      </c>
      <c r="B195" s="17" t="s">
        <v>451</v>
      </c>
      <c r="C195" s="23" t="str">
        <f>tblLocAdj[[#This Row],[STATE]]&amp;tblLocAdj[[#This Row],[COUNTY]]</f>
        <v>CASAN BERNARDINO</v>
      </c>
      <c r="D195" s="24">
        <v>1.8</v>
      </c>
      <c r="E195" s="17" t="s">
        <v>452</v>
      </c>
      <c r="F195" s="19">
        <v>40544</v>
      </c>
      <c r="G195" s="20">
        <v>1.8</v>
      </c>
      <c r="H195" s="27"/>
      <c r="I195" s="20">
        <v>0</v>
      </c>
    </row>
    <row r="196" spans="1:9" ht="30" x14ac:dyDescent="0.25">
      <c r="A196" s="17" t="s">
        <v>26</v>
      </c>
      <c r="B196" s="17" t="s">
        <v>453</v>
      </c>
      <c r="C196" s="23" t="str">
        <f>tblLocAdj[[#This Row],[STATE]]&amp;tblLocAdj[[#This Row],[COUNTY]]</f>
        <v>CASAN DIEGO</v>
      </c>
      <c r="D196" s="24">
        <v>2.1</v>
      </c>
      <c r="E196" s="17" t="s">
        <v>454</v>
      </c>
      <c r="F196" s="19">
        <v>40544</v>
      </c>
      <c r="G196" s="20">
        <v>2.1</v>
      </c>
      <c r="H196" s="27"/>
      <c r="I196" s="20">
        <v>0</v>
      </c>
    </row>
    <row r="197" spans="1:9" ht="30" x14ac:dyDescent="0.25">
      <c r="A197" s="17" t="s">
        <v>26</v>
      </c>
      <c r="B197" s="17" t="s">
        <v>455</v>
      </c>
      <c r="C197" s="23" t="str">
        <f>tblLocAdj[[#This Row],[STATE]]&amp;tblLocAdj[[#This Row],[COUNTY]]</f>
        <v>CASAN FRANCISCO</v>
      </c>
      <c r="D197" s="24">
        <v>1.8</v>
      </c>
      <c r="E197" s="17" t="s">
        <v>456</v>
      </c>
      <c r="F197" s="19">
        <v>40544</v>
      </c>
      <c r="G197" s="20">
        <v>1.8</v>
      </c>
      <c r="H197" s="27"/>
      <c r="I197" s="20">
        <v>0</v>
      </c>
    </row>
    <row r="198" spans="1:9" ht="30" x14ac:dyDescent="0.25">
      <c r="A198" s="17" t="s">
        <v>26</v>
      </c>
      <c r="B198" s="17" t="s">
        <v>457</v>
      </c>
      <c r="C198" s="23" t="str">
        <f>tblLocAdj[[#This Row],[STATE]]&amp;tblLocAdj[[#This Row],[COUNTY]]</f>
        <v>CASAN JOAQUIN</v>
      </c>
      <c r="D198" s="24">
        <v>1.7</v>
      </c>
      <c r="E198" s="17" t="s">
        <v>458</v>
      </c>
      <c r="F198" s="19">
        <v>40544</v>
      </c>
      <c r="G198" s="20">
        <v>1.7</v>
      </c>
      <c r="H198" s="27"/>
      <c r="I198" s="20">
        <v>0</v>
      </c>
    </row>
    <row r="199" spans="1:9" ht="30" x14ac:dyDescent="0.25">
      <c r="A199" s="17" t="s">
        <v>26</v>
      </c>
      <c r="B199" s="17" t="s">
        <v>459</v>
      </c>
      <c r="C199" s="23" t="str">
        <f>tblLocAdj[[#This Row],[STATE]]&amp;tblLocAdj[[#This Row],[COUNTY]]</f>
        <v>CASAN LUIS OBISPO</v>
      </c>
      <c r="D199" s="24">
        <v>1.8</v>
      </c>
      <c r="E199" s="17" t="s">
        <v>460</v>
      </c>
      <c r="F199" s="19">
        <v>40544</v>
      </c>
      <c r="G199" s="20">
        <v>1.8</v>
      </c>
      <c r="H199" s="27"/>
      <c r="I199" s="20">
        <v>0</v>
      </c>
    </row>
    <row r="200" spans="1:9" ht="30" x14ac:dyDescent="0.25">
      <c r="A200" s="17" t="s">
        <v>26</v>
      </c>
      <c r="B200" s="17" t="s">
        <v>461</v>
      </c>
      <c r="C200" s="23" t="str">
        <f>tblLocAdj[[#This Row],[STATE]]&amp;tblLocAdj[[#This Row],[COUNTY]]</f>
        <v>CASAN MATEO</v>
      </c>
      <c r="D200" s="24">
        <v>1.8</v>
      </c>
      <c r="E200" s="17" t="s">
        <v>462</v>
      </c>
      <c r="F200" s="19">
        <v>40544</v>
      </c>
      <c r="G200" s="20">
        <v>1.8</v>
      </c>
      <c r="H200" s="27"/>
      <c r="I200" s="20">
        <v>0</v>
      </c>
    </row>
    <row r="201" spans="1:9" ht="30" x14ac:dyDescent="0.25">
      <c r="A201" s="17" t="s">
        <v>26</v>
      </c>
      <c r="B201" s="17" t="s">
        <v>463</v>
      </c>
      <c r="C201" s="23" t="str">
        <f>tblLocAdj[[#This Row],[STATE]]&amp;tblLocAdj[[#This Row],[COUNTY]]</f>
        <v>CASANTA BARBARA</v>
      </c>
      <c r="D201" s="24">
        <v>1.8</v>
      </c>
      <c r="E201" s="17" t="s">
        <v>464</v>
      </c>
      <c r="F201" s="19">
        <v>40544</v>
      </c>
      <c r="G201" s="20">
        <v>1.8</v>
      </c>
      <c r="H201" s="27"/>
      <c r="I201" s="20">
        <v>0</v>
      </c>
    </row>
    <row r="202" spans="1:9" ht="30" x14ac:dyDescent="0.25">
      <c r="A202" s="17" t="s">
        <v>26</v>
      </c>
      <c r="B202" s="17" t="s">
        <v>465</v>
      </c>
      <c r="C202" s="23" t="str">
        <f>tblLocAdj[[#This Row],[STATE]]&amp;tblLocAdj[[#This Row],[COUNTY]]</f>
        <v>CASANTA CLARA</v>
      </c>
      <c r="D202" s="24">
        <v>1.8</v>
      </c>
      <c r="E202" s="17" t="s">
        <v>466</v>
      </c>
      <c r="F202" s="19">
        <v>40544</v>
      </c>
      <c r="G202" s="20">
        <v>1.8</v>
      </c>
      <c r="H202" s="27"/>
      <c r="I202" s="20">
        <v>0</v>
      </c>
    </row>
    <row r="203" spans="1:9" ht="30" x14ac:dyDescent="0.25">
      <c r="A203" s="17" t="s">
        <v>26</v>
      </c>
      <c r="B203" s="17" t="s">
        <v>376</v>
      </c>
      <c r="C203" s="23" t="str">
        <f>tblLocAdj[[#This Row],[STATE]]&amp;tblLocAdj[[#This Row],[COUNTY]]</f>
        <v>CASANTA CRUZ</v>
      </c>
      <c r="D203" s="24">
        <v>1.8</v>
      </c>
      <c r="E203" s="17" t="s">
        <v>467</v>
      </c>
      <c r="F203" s="19">
        <v>40544</v>
      </c>
      <c r="G203" s="20">
        <v>1.8</v>
      </c>
      <c r="H203" s="27"/>
      <c r="I203" s="20">
        <v>0</v>
      </c>
    </row>
    <row r="204" spans="1:9" ht="30" x14ac:dyDescent="0.25">
      <c r="A204" s="17" t="s">
        <v>26</v>
      </c>
      <c r="B204" s="17" t="s">
        <v>468</v>
      </c>
      <c r="C204" s="23" t="str">
        <f>tblLocAdj[[#This Row],[STATE]]&amp;tblLocAdj[[#This Row],[COUNTY]]</f>
        <v>CASHASTA</v>
      </c>
      <c r="D204" s="24">
        <v>1.7</v>
      </c>
      <c r="E204" s="17" t="s">
        <v>469</v>
      </c>
      <c r="F204" s="19">
        <v>40544</v>
      </c>
      <c r="G204" s="20">
        <v>1.7</v>
      </c>
      <c r="H204" s="27"/>
      <c r="I204" s="20">
        <v>0</v>
      </c>
    </row>
    <row r="205" spans="1:9" ht="30" x14ac:dyDescent="0.25">
      <c r="A205" s="17" t="s">
        <v>26</v>
      </c>
      <c r="B205" s="17" t="s">
        <v>470</v>
      </c>
      <c r="C205" s="23" t="str">
        <f>tblLocAdj[[#This Row],[STATE]]&amp;tblLocAdj[[#This Row],[COUNTY]]</f>
        <v>CASIERRA</v>
      </c>
      <c r="D205" s="24">
        <v>1.7</v>
      </c>
      <c r="E205" s="17" t="s">
        <v>471</v>
      </c>
      <c r="F205" s="19">
        <v>40544</v>
      </c>
      <c r="G205" s="20">
        <v>1.7</v>
      </c>
      <c r="H205" s="27"/>
      <c r="I205" s="20">
        <v>0</v>
      </c>
    </row>
    <row r="206" spans="1:9" ht="30" x14ac:dyDescent="0.25">
      <c r="A206" s="17" t="s">
        <v>26</v>
      </c>
      <c r="B206" s="17" t="s">
        <v>472</v>
      </c>
      <c r="C206" s="23" t="str">
        <f>tblLocAdj[[#This Row],[STATE]]&amp;tblLocAdj[[#This Row],[COUNTY]]</f>
        <v>CASISKIYOU</v>
      </c>
      <c r="D206" s="24">
        <v>1.8</v>
      </c>
      <c r="E206" s="17" t="s">
        <v>473</v>
      </c>
      <c r="F206" s="19">
        <v>40544</v>
      </c>
      <c r="G206" s="20">
        <v>1.8</v>
      </c>
      <c r="H206" s="27"/>
      <c r="I206" s="20">
        <v>0</v>
      </c>
    </row>
    <row r="207" spans="1:9" ht="30" x14ac:dyDescent="0.25">
      <c r="A207" s="17" t="s">
        <v>26</v>
      </c>
      <c r="B207" s="17" t="s">
        <v>474</v>
      </c>
      <c r="C207" s="23" t="str">
        <f>tblLocAdj[[#This Row],[STATE]]&amp;tblLocAdj[[#This Row],[COUNTY]]</f>
        <v>CASOLANO</v>
      </c>
      <c r="D207" s="24">
        <v>1.8</v>
      </c>
      <c r="E207" s="17" t="s">
        <v>475</v>
      </c>
      <c r="F207" s="19">
        <v>40544</v>
      </c>
      <c r="G207" s="20">
        <v>1.8</v>
      </c>
      <c r="H207" s="27"/>
      <c r="I207" s="20">
        <v>0</v>
      </c>
    </row>
    <row r="208" spans="1:9" ht="30" x14ac:dyDescent="0.25">
      <c r="A208" s="17" t="s">
        <v>26</v>
      </c>
      <c r="B208" s="17" t="s">
        <v>476</v>
      </c>
      <c r="C208" s="23" t="str">
        <f>tblLocAdj[[#This Row],[STATE]]&amp;tblLocAdj[[#This Row],[COUNTY]]</f>
        <v>CASONOMA</v>
      </c>
      <c r="D208" s="24">
        <v>1.8</v>
      </c>
      <c r="E208" s="17" t="s">
        <v>477</v>
      </c>
      <c r="F208" s="19">
        <v>40544</v>
      </c>
      <c r="G208" s="20">
        <v>1.8</v>
      </c>
      <c r="H208" s="27"/>
      <c r="I208" s="20">
        <v>0</v>
      </c>
    </row>
    <row r="209" spans="1:9" ht="30" x14ac:dyDescent="0.25">
      <c r="A209" s="17" t="s">
        <v>26</v>
      </c>
      <c r="B209" s="17" t="s">
        <v>478</v>
      </c>
      <c r="C209" s="23" t="str">
        <f>tblLocAdj[[#This Row],[STATE]]&amp;tblLocAdj[[#This Row],[COUNTY]]</f>
        <v>CASTANISLAUS</v>
      </c>
      <c r="D209" s="24">
        <v>1.7</v>
      </c>
      <c r="E209" s="17" t="s">
        <v>479</v>
      </c>
      <c r="F209" s="19">
        <v>40544</v>
      </c>
      <c r="G209" s="20">
        <v>1.7</v>
      </c>
      <c r="H209" s="27"/>
      <c r="I209" s="20">
        <v>0</v>
      </c>
    </row>
    <row r="210" spans="1:9" ht="30" x14ac:dyDescent="0.25">
      <c r="A210" s="17" t="s">
        <v>26</v>
      </c>
      <c r="B210" s="17" t="s">
        <v>480</v>
      </c>
      <c r="C210" s="23" t="str">
        <f>tblLocAdj[[#This Row],[STATE]]&amp;tblLocAdj[[#This Row],[COUNTY]]</f>
        <v>CASUTTER</v>
      </c>
      <c r="D210" s="24">
        <v>1.7</v>
      </c>
      <c r="E210" s="17" t="s">
        <v>481</v>
      </c>
      <c r="F210" s="19">
        <v>40544</v>
      </c>
      <c r="G210" s="20">
        <v>1.7</v>
      </c>
      <c r="H210" s="27"/>
      <c r="I210" s="20">
        <v>0</v>
      </c>
    </row>
    <row r="211" spans="1:9" ht="30" x14ac:dyDescent="0.25">
      <c r="A211" s="17" t="s">
        <v>26</v>
      </c>
      <c r="B211" s="17" t="s">
        <v>482</v>
      </c>
      <c r="C211" s="23" t="str">
        <f>tblLocAdj[[#This Row],[STATE]]&amp;tblLocAdj[[#This Row],[COUNTY]]</f>
        <v>CATEHAMA</v>
      </c>
      <c r="D211" s="24">
        <v>1.7</v>
      </c>
      <c r="E211" s="17" t="s">
        <v>483</v>
      </c>
      <c r="F211" s="19">
        <v>40544</v>
      </c>
      <c r="G211" s="20">
        <v>1.7</v>
      </c>
      <c r="H211" s="27"/>
      <c r="I211" s="20">
        <v>0</v>
      </c>
    </row>
    <row r="212" spans="1:9" ht="30" x14ac:dyDescent="0.25">
      <c r="A212" s="17" t="s">
        <v>26</v>
      </c>
      <c r="B212" s="17" t="s">
        <v>484</v>
      </c>
      <c r="C212" s="23" t="str">
        <f>tblLocAdj[[#This Row],[STATE]]&amp;tblLocAdj[[#This Row],[COUNTY]]</f>
        <v>CATRINITY</v>
      </c>
      <c r="D212" s="24">
        <v>1.8</v>
      </c>
      <c r="E212" s="17" t="s">
        <v>485</v>
      </c>
      <c r="F212" s="19">
        <v>40544</v>
      </c>
      <c r="G212" s="20">
        <v>1.8</v>
      </c>
      <c r="H212" s="27"/>
      <c r="I212" s="20">
        <v>0</v>
      </c>
    </row>
    <row r="213" spans="1:9" ht="30" x14ac:dyDescent="0.25">
      <c r="A213" s="17" t="s">
        <v>26</v>
      </c>
      <c r="B213" s="17" t="s">
        <v>486</v>
      </c>
      <c r="C213" s="23" t="str">
        <f>tblLocAdj[[#This Row],[STATE]]&amp;tblLocAdj[[#This Row],[COUNTY]]</f>
        <v>CATULARE</v>
      </c>
      <c r="D213" s="24">
        <v>1.6</v>
      </c>
      <c r="E213" s="17" t="s">
        <v>487</v>
      </c>
      <c r="F213" s="19">
        <v>40544</v>
      </c>
      <c r="G213" s="20">
        <v>1.6</v>
      </c>
      <c r="H213" s="27"/>
      <c r="I213" s="20">
        <v>0</v>
      </c>
    </row>
    <row r="214" spans="1:9" ht="30" x14ac:dyDescent="0.25">
      <c r="A214" s="17" t="s">
        <v>26</v>
      </c>
      <c r="B214" s="17" t="s">
        <v>488</v>
      </c>
      <c r="C214" s="23" t="str">
        <f>tblLocAdj[[#This Row],[STATE]]&amp;tblLocAdj[[#This Row],[COUNTY]]</f>
        <v>CATUOLUMNE</v>
      </c>
      <c r="D214" s="24">
        <v>1.7</v>
      </c>
      <c r="E214" s="17" t="s">
        <v>489</v>
      </c>
      <c r="F214" s="19">
        <v>40544</v>
      </c>
      <c r="G214" s="20">
        <v>1.7</v>
      </c>
      <c r="H214" s="27"/>
      <c r="I214" s="20">
        <v>0</v>
      </c>
    </row>
    <row r="215" spans="1:9" ht="30" x14ac:dyDescent="0.25">
      <c r="A215" s="17" t="s">
        <v>26</v>
      </c>
      <c r="B215" s="17" t="s">
        <v>490</v>
      </c>
      <c r="C215" s="23" t="str">
        <f>tblLocAdj[[#This Row],[STATE]]&amp;tblLocAdj[[#This Row],[COUNTY]]</f>
        <v>CAVENTURA</v>
      </c>
      <c r="D215" s="24">
        <v>1.8</v>
      </c>
      <c r="E215" s="17" t="s">
        <v>491</v>
      </c>
      <c r="F215" s="19">
        <v>40544</v>
      </c>
      <c r="G215" s="20">
        <v>1.8</v>
      </c>
      <c r="H215" s="27"/>
      <c r="I215" s="20">
        <v>0</v>
      </c>
    </row>
    <row r="216" spans="1:9" ht="30" x14ac:dyDescent="0.25">
      <c r="A216" s="17" t="s">
        <v>26</v>
      </c>
      <c r="B216" s="17" t="s">
        <v>492</v>
      </c>
      <c r="C216" s="23" t="str">
        <f>tblLocAdj[[#This Row],[STATE]]&amp;tblLocAdj[[#This Row],[COUNTY]]</f>
        <v>CAYOLO</v>
      </c>
      <c r="D216" s="24">
        <v>1.7</v>
      </c>
      <c r="E216" s="17" t="s">
        <v>493</v>
      </c>
      <c r="F216" s="19">
        <v>40544</v>
      </c>
      <c r="G216" s="20">
        <v>1.7</v>
      </c>
      <c r="H216" s="27"/>
      <c r="I216" s="20">
        <v>0</v>
      </c>
    </row>
    <row r="217" spans="1:9" ht="30" x14ac:dyDescent="0.25">
      <c r="A217" s="17" t="s">
        <v>26</v>
      </c>
      <c r="B217" s="17" t="s">
        <v>494</v>
      </c>
      <c r="C217" s="23" t="str">
        <f>tblLocAdj[[#This Row],[STATE]]&amp;tblLocAdj[[#This Row],[COUNTY]]</f>
        <v>CAYUBA</v>
      </c>
      <c r="D217" s="24">
        <v>1.7</v>
      </c>
      <c r="E217" s="17" t="s">
        <v>495</v>
      </c>
      <c r="F217" s="19">
        <v>40544</v>
      </c>
      <c r="G217" s="20">
        <v>1.7</v>
      </c>
      <c r="H217" s="27"/>
      <c r="I217" s="20">
        <v>0</v>
      </c>
    </row>
    <row r="218" spans="1:9" ht="30" x14ac:dyDescent="0.25">
      <c r="A218" s="17" t="s">
        <v>27</v>
      </c>
      <c r="B218" s="17" t="s">
        <v>496</v>
      </c>
      <c r="C218" s="23" t="str">
        <f>tblLocAdj[[#This Row],[STATE]]&amp;tblLocAdj[[#This Row],[COUNTY]]</f>
        <v>COADAMS</v>
      </c>
      <c r="D218" s="24">
        <v>2.5499999999999998</v>
      </c>
      <c r="E218" s="17" t="s">
        <v>497</v>
      </c>
      <c r="F218" s="19">
        <v>40544</v>
      </c>
      <c r="G218" s="20">
        <v>2.5499999999999998</v>
      </c>
      <c r="H218" s="27"/>
      <c r="I218" s="20">
        <v>0</v>
      </c>
    </row>
    <row r="219" spans="1:9" ht="30" x14ac:dyDescent="0.25">
      <c r="A219" s="17" t="s">
        <v>27</v>
      </c>
      <c r="B219" s="17" t="s">
        <v>498</v>
      </c>
      <c r="C219" s="23" t="str">
        <f>tblLocAdj[[#This Row],[STATE]]&amp;tblLocAdj[[#This Row],[COUNTY]]</f>
        <v>COALAMOSA</v>
      </c>
      <c r="D219" s="24">
        <v>1.9</v>
      </c>
      <c r="E219" s="17" t="s">
        <v>499</v>
      </c>
      <c r="F219" s="19">
        <v>40544</v>
      </c>
      <c r="G219" s="20">
        <v>1.9</v>
      </c>
      <c r="H219" s="27"/>
      <c r="I219" s="20">
        <v>0</v>
      </c>
    </row>
    <row r="220" spans="1:9" ht="30" x14ac:dyDescent="0.25">
      <c r="A220" s="17" t="s">
        <v>27</v>
      </c>
      <c r="B220" s="17" t="s">
        <v>500</v>
      </c>
      <c r="C220" s="23" t="str">
        <f>tblLocAdj[[#This Row],[STATE]]&amp;tblLocAdj[[#This Row],[COUNTY]]</f>
        <v>COARAPAHOE</v>
      </c>
      <c r="D220" s="24">
        <v>2.5499999999999998</v>
      </c>
      <c r="E220" s="17" t="s">
        <v>501</v>
      </c>
      <c r="F220" s="19">
        <v>40544</v>
      </c>
      <c r="G220" s="20">
        <v>2.5499999999999998</v>
      </c>
      <c r="H220" s="27"/>
      <c r="I220" s="20">
        <v>0</v>
      </c>
    </row>
    <row r="221" spans="1:9" ht="30" x14ac:dyDescent="0.25">
      <c r="A221" s="17" t="s">
        <v>27</v>
      </c>
      <c r="B221" s="17" t="s">
        <v>502</v>
      </c>
      <c r="C221" s="23" t="str">
        <f>tblLocAdj[[#This Row],[STATE]]&amp;tblLocAdj[[#This Row],[COUNTY]]</f>
        <v>COARCHULETA</v>
      </c>
      <c r="D221" s="24">
        <v>1.9</v>
      </c>
      <c r="E221" s="17" t="s">
        <v>503</v>
      </c>
      <c r="F221" s="19">
        <v>40544</v>
      </c>
      <c r="G221" s="20">
        <v>1.9</v>
      </c>
      <c r="H221" s="27"/>
      <c r="I221" s="20">
        <v>0</v>
      </c>
    </row>
    <row r="222" spans="1:9" ht="30" x14ac:dyDescent="0.25">
      <c r="A222" s="17" t="s">
        <v>27</v>
      </c>
      <c r="B222" s="17" t="s">
        <v>504</v>
      </c>
      <c r="C222" s="23" t="str">
        <f>tblLocAdj[[#This Row],[STATE]]&amp;tblLocAdj[[#This Row],[COUNTY]]</f>
        <v>COBACA</v>
      </c>
      <c r="D222" s="24">
        <v>2.35</v>
      </c>
      <c r="E222" s="17" t="s">
        <v>505</v>
      </c>
      <c r="F222" s="19">
        <v>40544</v>
      </c>
      <c r="G222" s="20">
        <v>2.35</v>
      </c>
      <c r="H222" s="27"/>
      <c r="I222" s="20">
        <v>0</v>
      </c>
    </row>
    <row r="223" spans="1:9" ht="30" x14ac:dyDescent="0.25">
      <c r="A223" s="17" t="s">
        <v>27</v>
      </c>
      <c r="B223" s="17" t="s">
        <v>506</v>
      </c>
      <c r="C223" s="23" t="str">
        <f>tblLocAdj[[#This Row],[STATE]]&amp;tblLocAdj[[#This Row],[COUNTY]]</f>
        <v>COBENT</v>
      </c>
      <c r="D223" s="24">
        <v>2.35</v>
      </c>
      <c r="E223" s="17" t="s">
        <v>507</v>
      </c>
      <c r="F223" s="19">
        <v>40544</v>
      </c>
      <c r="G223" s="20">
        <v>2.35</v>
      </c>
      <c r="H223" s="27"/>
      <c r="I223" s="20">
        <v>0</v>
      </c>
    </row>
    <row r="224" spans="1:9" ht="30" x14ac:dyDescent="0.25">
      <c r="A224" s="17" t="s">
        <v>27</v>
      </c>
      <c r="B224" s="17" t="s">
        <v>508</v>
      </c>
      <c r="C224" s="23" t="str">
        <f>tblLocAdj[[#This Row],[STATE]]&amp;tblLocAdj[[#This Row],[COUNTY]]</f>
        <v>COBOULDER</v>
      </c>
      <c r="D224" s="24">
        <v>2.4500000000000002</v>
      </c>
      <c r="E224" s="17" t="s">
        <v>509</v>
      </c>
      <c r="F224" s="19">
        <v>40544</v>
      </c>
      <c r="G224" s="20">
        <v>2.4500000000000002</v>
      </c>
      <c r="H224" s="27"/>
      <c r="I224" s="20">
        <v>0</v>
      </c>
    </row>
    <row r="225" spans="1:9" ht="30" x14ac:dyDescent="0.25">
      <c r="A225" s="17" t="s">
        <v>27</v>
      </c>
      <c r="B225" s="17" t="s">
        <v>510</v>
      </c>
      <c r="C225" s="23" t="str">
        <f>tblLocAdj[[#This Row],[STATE]]&amp;tblLocAdj[[#This Row],[COUNTY]]</f>
        <v>COCHAFFEE</v>
      </c>
      <c r="D225" s="24">
        <v>1.9</v>
      </c>
      <c r="E225" s="17" t="s">
        <v>511</v>
      </c>
      <c r="F225" s="19">
        <v>40544</v>
      </c>
      <c r="G225" s="20">
        <v>1.9</v>
      </c>
      <c r="H225" s="27"/>
      <c r="I225" s="20">
        <v>0</v>
      </c>
    </row>
    <row r="226" spans="1:9" ht="30" x14ac:dyDescent="0.25">
      <c r="A226" s="17" t="s">
        <v>27</v>
      </c>
      <c r="B226" s="17" t="s">
        <v>512</v>
      </c>
      <c r="C226" s="23" t="str">
        <f>tblLocAdj[[#This Row],[STATE]]&amp;tblLocAdj[[#This Row],[COUNTY]]</f>
        <v>COCHEYENNE</v>
      </c>
      <c r="D226" s="24">
        <v>2.35</v>
      </c>
      <c r="E226" s="17" t="s">
        <v>513</v>
      </c>
      <c r="F226" s="19">
        <v>40544</v>
      </c>
      <c r="G226" s="20">
        <v>2.35</v>
      </c>
      <c r="H226" s="27"/>
      <c r="I226" s="20">
        <v>0</v>
      </c>
    </row>
    <row r="227" spans="1:9" ht="30" x14ac:dyDescent="0.25">
      <c r="A227" s="17" t="s">
        <v>27</v>
      </c>
      <c r="B227" s="17" t="s">
        <v>514</v>
      </c>
      <c r="C227" s="23" t="str">
        <f>tblLocAdj[[#This Row],[STATE]]&amp;tblLocAdj[[#This Row],[COUNTY]]</f>
        <v>COCLEAR CREEK</v>
      </c>
      <c r="D227" s="24">
        <v>2.4500000000000002</v>
      </c>
      <c r="E227" s="17" t="s">
        <v>515</v>
      </c>
      <c r="F227" s="19">
        <v>40544</v>
      </c>
      <c r="G227" s="20">
        <v>2.4500000000000002</v>
      </c>
      <c r="H227" s="27"/>
      <c r="I227" s="20">
        <v>0</v>
      </c>
    </row>
    <row r="228" spans="1:9" ht="30" x14ac:dyDescent="0.25">
      <c r="A228" s="17" t="s">
        <v>27</v>
      </c>
      <c r="B228" s="17" t="s">
        <v>516</v>
      </c>
      <c r="C228" s="23" t="str">
        <f>tblLocAdj[[#This Row],[STATE]]&amp;tblLocAdj[[#This Row],[COUNTY]]</f>
        <v>COCONEJOS</v>
      </c>
      <c r="D228" s="24">
        <v>1.9</v>
      </c>
      <c r="E228" s="17" t="s">
        <v>517</v>
      </c>
      <c r="F228" s="19">
        <v>40544</v>
      </c>
      <c r="G228" s="20">
        <v>1.9</v>
      </c>
      <c r="H228" s="27"/>
      <c r="I228" s="20">
        <v>0</v>
      </c>
    </row>
    <row r="229" spans="1:9" ht="30" x14ac:dyDescent="0.25">
      <c r="A229" s="17" t="s">
        <v>27</v>
      </c>
      <c r="B229" s="17" t="s">
        <v>518</v>
      </c>
      <c r="C229" s="23" t="str">
        <f>tblLocAdj[[#This Row],[STATE]]&amp;tblLocAdj[[#This Row],[COUNTY]]</f>
        <v>COCOSTILLA</v>
      </c>
      <c r="D229" s="24">
        <v>1.9</v>
      </c>
      <c r="E229" s="17" t="s">
        <v>519</v>
      </c>
      <c r="F229" s="19">
        <v>40544</v>
      </c>
      <c r="G229" s="20">
        <v>1.9</v>
      </c>
      <c r="H229" s="27"/>
      <c r="I229" s="20">
        <v>0</v>
      </c>
    </row>
    <row r="230" spans="1:9" ht="30" x14ac:dyDescent="0.25">
      <c r="A230" s="17" t="s">
        <v>27</v>
      </c>
      <c r="B230" s="17" t="s">
        <v>520</v>
      </c>
      <c r="C230" s="23" t="str">
        <f>tblLocAdj[[#This Row],[STATE]]&amp;tblLocAdj[[#This Row],[COUNTY]]</f>
        <v>COCROWLEY</v>
      </c>
      <c r="D230" s="24">
        <v>2.4500000000000002</v>
      </c>
      <c r="E230" s="17" t="s">
        <v>521</v>
      </c>
      <c r="F230" s="19">
        <v>40544</v>
      </c>
      <c r="G230" s="20">
        <v>2.4500000000000002</v>
      </c>
      <c r="H230" s="27"/>
      <c r="I230" s="20">
        <v>0</v>
      </c>
    </row>
    <row r="231" spans="1:9" ht="30" x14ac:dyDescent="0.25">
      <c r="A231" s="17" t="s">
        <v>27</v>
      </c>
      <c r="B231" s="17" t="s">
        <v>522</v>
      </c>
      <c r="C231" s="23" t="str">
        <f>tblLocAdj[[#This Row],[STATE]]&amp;tblLocAdj[[#This Row],[COUNTY]]</f>
        <v>COCUSTER</v>
      </c>
      <c r="D231" s="24">
        <v>2.4500000000000002</v>
      </c>
      <c r="E231" s="17" t="s">
        <v>523</v>
      </c>
      <c r="F231" s="19">
        <v>40544</v>
      </c>
      <c r="G231" s="20">
        <v>2.4500000000000002</v>
      </c>
      <c r="H231" s="27"/>
      <c r="I231" s="20">
        <v>0</v>
      </c>
    </row>
    <row r="232" spans="1:9" ht="30" x14ac:dyDescent="0.25">
      <c r="A232" s="17" t="s">
        <v>27</v>
      </c>
      <c r="B232" s="17" t="s">
        <v>524</v>
      </c>
      <c r="C232" s="23" t="str">
        <f>tblLocAdj[[#This Row],[STATE]]&amp;tblLocAdj[[#This Row],[COUNTY]]</f>
        <v>CODELTA</v>
      </c>
      <c r="D232" s="24">
        <v>2</v>
      </c>
      <c r="E232" s="17" t="s">
        <v>525</v>
      </c>
      <c r="F232" s="19">
        <v>40544</v>
      </c>
      <c r="G232" s="20">
        <v>2</v>
      </c>
      <c r="H232" s="27"/>
      <c r="I232" s="20">
        <v>0</v>
      </c>
    </row>
    <row r="233" spans="1:9" ht="30" x14ac:dyDescent="0.25">
      <c r="A233" s="17" t="s">
        <v>27</v>
      </c>
      <c r="B233" s="17" t="s">
        <v>526</v>
      </c>
      <c r="C233" s="23" t="str">
        <f>tblLocAdj[[#This Row],[STATE]]&amp;tblLocAdj[[#This Row],[COUNTY]]</f>
        <v>CODENVER</v>
      </c>
      <c r="D233" s="24">
        <v>2.5499999999999998</v>
      </c>
      <c r="E233" s="17" t="s">
        <v>527</v>
      </c>
      <c r="F233" s="19">
        <v>40544</v>
      </c>
      <c r="G233" s="20">
        <v>2.5499999999999998</v>
      </c>
      <c r="H233" s="27"/>
      <c r="I233" s="20">
        <v>0</v>
      </c>
    </row>
    <row r="234" spans="1:9" ht="30" x14ac:dyDescent="0.25">
      <c r="A234" s="17" t="s">
        <v>27</v>
      </c>
      <c r="B234" s="17" t="s">
        <v>528</v>
      </c>
      <c r="C234" s="23" t="str">
        <f>tblLocAdj[[#This Row],[STATE]]&amp;tblLocAdj[[#This Row],[COUNTY]]</f>
        <v>CODOLORES</v>
      </c>
      <c r="D234" s="24">
        <v>1.9</v>
      </c>
      <c r="E234" s="17" t="s">
        <v>529</v>
      </c>
      <c r="F234" s="19">
        <v>40544</v>
      </c>
      <c r="G234" s="20">
        <v>1.9</v>
      </c>
      <c r="H234" s="27"/>
      <c r="I234" s="20">
        <v>0</v>
      </c>
    </row>
    <row r="235" spans="1:9" ht="30" x14ac:dyDescent="0.25">
      <c r="A235" s="17" t="s">
        <v>27</v>
      </c>
      <c r="B235" s="17" t="s">
        <v>530</v>
      </c>
      <c r="C235" s="23" t="str">
        <f>tblLocAdj[[#This Row],[STATE]]&amp;tblLocAdj[[#This Row],[COUNTY]]</f>
        <v>CODOUGLAS</v>
      </c>
      <c r="D235" s="24">
        <v>2.5499999999999998</v>
      </c>
      <c r="E235" s="17" t="s">
        <v>531</v>
      </c>
      <c r="F235" s="19">
        <v>40544</v>
      </c>
      <c r="G235" s="20">
        <v>2.5499999999999998</v>
      </c>
      <c r="H235" s="27"/>
      <c r="I235" s="20">
        <v>0</v>
      </c>
    </row>
    <row r="236" spans="1:9" ht="30" x14ac:dyDescent="0.25">
      <c r="A236" s="17" t="s">
        <v>27</v>
      </c>
      <c r="B236" s="17" t="s">
        <v>532</v>
      </c>
      <c r="C236" s="23" t="str">
        <f>tblLocAdj[[#This Row],[STATE]]&amp;tblLocAdj[[#This Row],[COUNTY]]</f>
        <v>COEAGLE</v>
      </c>
      <c r="D236" s="24">
        <v>1.9</v>
      </c>
      <c r="E236" s="17" t="s">
        <v>533</v>
      </c>
      <c r="F236" s="19">
        <v>40544</v>
      </c>
      <c r="G236" s="20">
        <v>1.9</v>
      </c>
      <c r="H236" s="27"/>
      <c r="I236" s="20">
        <v>0</v>
      </c>
    </row>
    <row r="237" spans="1:9" ht="30" x14ac:dyDescent="0.25">
      <c r="A237" s="17" t="s">
        <v>27</v>
      </c>
      <c r="B237" s="17" t="s">
        <v>534</v>
      </c>
      <c r="C237" s="23" t="str">
        <f>tblLocAdj[[#This Row],[STATE]]&amp;tblLocAdj[[#This Row],[COUNTY]]</f>
        <v>COEL PASO</v>
      </c>
      <c r="D237" s="24">
        <v>2.5499999999999998</v>
      </c>
      <c r="E237" s="17" t="s">
        <v>535</v>
      </c>
      <c r="F237" s="19">
        <v>40544</v>
      </c>
      <c r="G237" s="20">
        <v>2.5499999999999998</v>
      </c>
      <c r="H237" s="27"/>
      <c r="I237" s="20">
        <v>0</v>
      </c>
    </row>
    <row r="238" spans="1:9" ht="30" x14ac:dyDescent="0.25">
      <c r="A238" s="17" t="s">
        <v>27</v>
      </c>
      <c r="B238" s="17" t="s">
        <v>536</v>
      </c>
      <c r="C238" s="23" t="str">
        <f>tblLocAdj[[#This Row],[STATE]]&amp;tblLocAdj[[#This Row],[COUNTY]]</f>
        <v>COELBERT</v>
      </c>
      <c r="D238" s="24">
        <v>2.4500000000000002</v>
      </c>
      <c r="E238" s="17" t="s">
        <v>537</v>
      </c>
      <c r="F238" s="19">
        <v>40544</v>
      </c>
      <c r="G238" s="20">
        <v>2.4500000000000002</v>
      </c>
      <c r="H238" s="27"/>
      <c r="I238" s="20">
        <v>0</v>
      </c>
    </row>
    <row r="239" spans="1:9" ht="30" x14ac:dyDescent="0.25">
      <c r="A239" s="17" t="s">
        <v>27</v>
      </c>
      <c r="B239" s="17" t="s">
        <v>538</v>
      </c>
      <c r="C239" s="23" t="str">
        <f>tblLocAdj[[#This Row],[STATE]]&amp;tblLocAdj[[#This Row],[COUNTY]]</f>
        <v>COFREMONT</v>
      </c>
      <c r="D239" s="24">
        <v>2.4500000000000002</v>
      </c>
      <c r="E239" s="17" t="s">
        <v>539</v>
      </c>
      <c r="F239" s="19">
        <v>40544</v>
      </c>
      <c r="G239" s="20">
        <v>2.4500000000000002</v>
      </c>
      <c r="H239" s="27"/>
      <c r="I239" s="20">
        <v>0</v>
      </c>
    </row>
    <row r="240" spans="1:9" ht="30" x14ac:dyDescent="0.25">
      <c r="A240" s="17" t="s">
        <v>27</v>
      </c>
      <c r="B240" s="17" t="s">
        <v>540</v>
      </c>
      <c r="C240" s="23" t="str">
        <f>tblLocAdj[[#This Row],[STATE]]&amp;tblLocAdj[[#This Row],[COUNTY]]</f>
        <v>COGARFIELD</v>
      </c>
      <c r="D240" s="24">
        <v>2</v>
      </c>
      <c r="E240" s="17" t="s">
        <v>541</v>
      </c>
      <c r="F240" s="19">
        <v>40544</v>
      </c>
      <c r="G240" s="20">
        <v>2</v>
      </c>
      <c r="H240" s="27"/>
      <c r="I240" s="20">
        <v>0</v>
      </c>
    </row>
    <row r="241" spans="1:9" ht="30" x14ac:dyDescent="0.25">
      <c r="A241" s="17" t="s">
        <v>27</v>
      </c>
      <c r="B241" s="17" t="s">
        <v>542</v>
      </c>
      <c r="C241" s="23" t="str">
        <f>tblLocAdj[[#This Row],[STATE]]&amp;tblLocAdj[[#This Row],[COUNTY]]</f>
        <v>COGILPIN</v>
      </c>
      <c r="D241" s="24">
        <v>2.4500000000000002</v>
      </c>
      <c r="E241" s="17" t="s">
        <v>543</v>
      </c>
      <c r="F241" s="19">
        <v>40544</v>
      </c>
      <c r="G241" s="20">
        <v>2.4500000000000002</v>
      </c>
      <c r="H241" s="27"/>
      <c r="I241" s="20">
        <v>0</v>
      </c>
    </row>
    <row r="242" spans="1:9" ht="30" x14ac:dyDescent="0.25">
      <c r="A242" s="17" t="s">
        <v>27</v>
      </c>
      <c r="B242" s="17" t="s">
        <v>544</v>
      </c>
      <c r="C242" s="23" t="str">
        <f>tblLocAdj[[#This Row],[STATE]]&amp;tblLocAdj[[#This Row],[COUNTY]]</f>
        <v>COGRAND</v>
      </c>
      <c r="D242" s="24">
        <v>1.9</v>
      </c>
      <c r="E242" s="17" t="s">
        <v>545</v>
      </c>
      <c r="F242" s="19">
        <v>40544</v>
      </c>
      <c r="G242" s="20">
        <v>1.9</v>
      </c>
      <c r="H242" s="27"/>
      <c r="I242" s="20">
        <v>0</v>
      </c>
    </row>
    <row r="243" spans="1:9" ht="30" x14ac:dyDescent="0.25">
      <c r="A243" s="17" t="s">
        <v>27</v>
      </c>
      <c r="B243" s="17" t="s">
        <v>546</v>
      </c>
      <c r="C243" s="23" t="str">
        <f>tblLocAdj[[#This Row],[STATE]]&amp;tblLocAdj[[#This Row],[COUNTY]]</f>
        <v>COGUNNISON</v>
      </c>
      <c r="D243" s="24">
        <v>1.9</v>
      </c>
      <c r="E243" s="17" t="s">
        <v>547</v>
      </c>
      <c r="F243" s="19">
        <v>40544</v>
      </c>
      <c r="G243" s="20">
        <v>1.9</v>
      </c>
      <c r="H243" s="27"/>
      <c r="I243" s="20">
        <v>0</v>
      </c>
    </row>
    <row r="244" spans="1:9" ht="30" x14ac:dyDescent="0.25">
      <c r="A244" s="17" t="s">
        <v>27</v>
      </c>
      <c r="B244" s="17" t="s">
        <v>548</v>
      </c>
      <c r="C244" s="23" t="str">
        <f>tblLocAdj[[#This Row],[STATE]]&amp;tblLocAdj[[#This Row],[COUNTY]]</f>
        <v>COHINSDALE</v>
      </c>
      <c r="D244" s="24">
        <v>1.9</v>
      </c>
      <c r="E244" s="17" t="s">
        <v>549</v>
      </c>
      <c r="F244" s="19">
        <v>40544</v>
      </c>
      <c r="G244" s="20">
        <v>1.9</v>
      </c>
      <c r="H244" s="27"/>
      <c r="I244" s="20">
        <v>0</v>
      </c>
    </row>
    <row r="245" spans="1:9" ht="30" x14ac:dyDescent="0.25">
      <c r="A245" s="17" t="s">
        <v>27</v>
      </c>
      <c r="B245" s="17" t="s">
        <v>550</v>
      </c>
      <c r="C245" s="23" t="str">
        <f>tblLocAdj[[#This Row],[STATE]]&amp;tblLocAdj[[#This Row],[COUNTY]]</f>
        <v>COHUERFANO</v>
      </c>
      <c r="D245" s="24">
        <v>2.4500000000000002</v>
      </c>
      <c r="E245" s="17" t="s">
        <v>551</v>
      </c>
      <c r="F245" s="19">
        <v>40544</v>
      </c>
      <c r="G245" s="20">
        <v>2.4500000000000002</v>
      </c>
      <c r="H245" s="27"/>
      <c r="I245" s="20">
        <v>0</v>
      </c>
    </row>
    <row r="246" spans="1:9" ht="30" x14ac:dyDescent="0.25">
      <c r="A246" s="17" t="s">
        <v>27</v>
      </c>
      <c r="B246" s="17" t="s">
        <v>156</v>
      </c>
      <c r="C246" s="23" t="str">
        <f>tblLocAdj[[#This Row],[STATE]]&amp;tblLocAdj[[#This Row],[COUNTY]]</f>
        <v>COJACKSON</v>
      </c>
      <c r="D246" s="24">
        <v>1.9</v>
      </c>
      <c r="E246" s="17" t="s">
        <v>552</v>
      </c>
      <c r="F246" s="19">
        <v>40544</v>
      </c>
      <c r="G246" s="20">
        <v>1.9</v>
      </c>
      <c r="H246" s="27"/>
      <c r="I246" s="20">
        <v>0</v>
      </c>
    </row>
    <row r="247" spans="1:9" ht="30" x14ac:dyDescent="0.25">
      <c r="A247" s="17" t="s">
        <v>27</v>
      </c>
      <c r="B247" s="17" t="s">
        <v>158</v>
      </c>
      <c r="C247" s="23" t="str">
        <f>tblLocAdj[[#This Row],[STATE]]&amp;tblLocAdj[[#This Row],[COUNTY]]</f>
        <v>COJEFFERSON</v>
      </c>
      <c r="D247" s="24">
        <v>2.5499999999999998</v>
      </c>
      <c r="E247" s="17" t="s">
        <v>553</v>
      </c>
      <c r="F247" s="19">
        <v>40544</v>
      </c>
      <c r="G247" s="20">
        <v>2.5499999999999998</v>
      </c>
      <c r="H247" s="27"/>
      <c r="I247" s="20">
        <v>0</v>
      </c>
    </row>
    <row r="248" spans="1:9" ht="30" x14ac:dyDescent="0.25">
      <c r="A248" s="17" t="s">
        <v>27</v>
      </c>
      <c r="B248" s="17" t="s">
        <v>554</v>
      </c>
      <c r="C248" s="23" t="str">
        <f>tblLocAdj[[#This Row],[STATE]]&amp;tblLocAdj[[#This Row],[COUNTY]]</f>
        <v>COKIOWA</v>
      </c>
      <c r="D248" s="24">
        <v>2.35</v>
      </c>
      <c r="E248" s="17" t="s">
        <v>555</v>
      </c>
      <c r="F248" s="19">
        <v>40544</v>
      </c>
      <c r="G248" s="20">
        <v>2.35</v>
      </c>
      <c r="H248" s="27"/>
      <c r="I248" s="20">
        <v>0</v>
      </c>
    </row>
    <row r="249" spans="1:9" ht="30" x14ac:dyDescent="0.25">
      <c r="A249" s="17" t="s">
        <v>27</v>
      </c>
      <c r="B249" s="17" t="s">
        <v>556</v>
      </c>
      <c r="C249" s="23" t="str">
        <f>tblLocAdj[[#This Row],[STATE]]&amp;tblLocAdj[[#This Row],[COUNTY]]</f>
        <v>COKIT CARSON</v>
      </c>
      <c r="D249" s="24">
        <v>2.35</v>
      </c>
      <c r="E249" s="17" t="s">
        <v>557</v>
      </c>
      <c r="F249" s="19">
        <v>40544</v>
      </c>
      <c r="G249" s="20">
        <v>2.35</v>
      </c>
      <c r="H249" s="27"/>
      <c r="I249" s="20">
        <v>0</v>
      </c>
    </row>
    <row r="250" spans="1:9" ht="30" x14ac:dyDescent="0.25">
      <c r="A250" s="17" t="s">
        <v>27</v>
      </c>
      <c r="B250" s="17" t="s">
        <v>558</v>
      </c>
      <c r="C250" s="23" t="str">
        <f>tblLocAdj[[#This Row],[STATE]]&amp;tblLocAdj[[#This Row],[COUNTY]]</f>
        <v>COLA PLATA</v>
      </c>
      <c r="D250" s="24">
        <v>1.9</v>
      </c>
      <c r="E250" s="17" t="s">
        <v>559</v>
      </c>
      <c r="F250" s="19">
        <v>40544</v>
      </c>
      <c r="G250" s="20">
        <v>1.9</v>
      </c>
      <c r="H250" s="27"/>
      <c r="I250" s="20">
        <v>0</v>
      </c>
    </row>
    <row r="251" spans="1:9" ht="30" x14ac:dyDescent="0.25">
      <c r="A251" s="17" t="s">
        <v>27</v>
      </c>
      <c r="B251" s="17" t="s">
        <v>414</v>
      </c>
      <c r="C251" s="23" t="str">
        <f>tblLocAdj[[#This Row],[STATE]]&amp;tblLocAdj[[#This Row],[COUNTY]]</f>
        <v>COLAKE</v>
      </c>
      <c r="D251" s="24">
        <v>1.9</v>
      </c>
      <c r="E251" s="17" t="s">
        <v>560</v>
      </c>
      <c r="F251" s="19">
        <v>40544</v>
      </c>
      <c r="G251" s="20">
        <v>1.9</v>
      </c>
      <c r="H251" s="27"/>
      <c r="I251" s="20">
        <v>0</v>
      </c>
    </row>
    <row r="252" spans="1:9" ht="30" x14ac:dyDescent="0.25">
      <c r="A252" s="17" t="s">
        <v>27</v>
      </c>
      <c r="B252" s="17" t="s">
        <v>561</v>
      </c>
      <c r="C252" s="23" t="str">
        <f>tblLocAdj[[#This Row],[STATE]]&amp;tblLocAdj[[#This Row],[COUNTY]]</f>
        <v>COLARIMER</v>
      </c>
      <c r="D252" s="24">
        <v>2.4500000000000002</v>
      </c>
      <c r="E252" s="17" t="s">
        <v>562</v>
      </c>
      <c r="F252" s="19">
        <v>40544</v>
      </c>
      <c r="G252" s="20">
        <v>2.4500000000000002</v>
      </c>
      <c r="H252" s="27"/>
      <c r="I252" s="20">
        <v>0</v>
      </c>
    </row>
    <row r="253" spans="1:9" ht="30" x14ac:dyDescent="0.25">
      <c r="A253" s="17" t="s">
        <v>27</v>
      </c>
      <c r="B253" s="17" t="s">
        <v>563</v>
      </c>
      <c r="C253" s="23" t="str">
        <f>tblLocAdj[[#This Row],[STATE]]&amp;tblLocAdj[[#This Row],[COUNTY]]</f>
        <v>COLAS ANIMAS</v>
      </c>
      <c r="D253" s="24">
        <v>2.35</v>
      </c>
      <c r="E253" s="17" t="s">
        <v>564</v>
      </c>
      <c r="F253" s="19">
        <v>40544</v>
      </c>
      <c r="G253" s="20">
        <v>2.35</v>
      </c>
      <c r="H253" s="27"/>
      <c r="I253" s="20">
        <v>0</v>
      </c>
    </row>
    <row r="254" spans="1:9" ht="30" x14ac:dyDescent="0.25">
      <c r="A254" s="17" t="s">
        <v>27</v>
      </c>
      <c r="B254" s="17" t="s">
        <v>288</v>
      </c>
      <c r="C254" s="23" t="str">
        <f>tblLocAdj[[#This Row],[STATE]]&amp;tblLocAdj[[#This Row],[COUNTY]]</f>
        <v>COLINCOLN</v>
      </c>
      <c r="D254" s="24">
        <v>2.4500000000000002</v>
      </c>
      <c r="E254" s="17" t="s">
        <v>565</v>
      </c>
      <c r="F254" s="19">
        <v>40544</v>
      </c>
      <c r="G254" s="20">
        <v>2.4500000000000002</v>
      </c>
      <c r="H254" s="27"/>
      <c r="I254" s="20">
        <v>0</v>
      </c>
    </row>
    <row r="255" spans="1:9" ht="30" x14ac:dyDescent="0.25">
      <c r="A255" s="17" t="s">
        <v>27</v>
      </c>
      <c r="B255" s="17" t="s">
        <v>292</v>
      </c>
      <c r="C255" s="23" t="str">
        <f>tblLocAdj[[#This Row],[STATE]]&amp;tblLocAdj[[#This Row],[COUNTY]]</f>
        <v>COLOGAN</v>
      </c>
      <c r="D255" s="24">
        <v>2.35</v>
      </c>
      <c r="E255" s="17" t="s">
        <v>566</v>
      </c>
      <c r="F255" s="19">
        <v>40544</v>
      </c>
      <c r="G255" s="20">
        <v>2.35</v>
      </c>
      <c r="H255" s="27"/>
      <c r="I255" s="20">
        <v>0</v>
      </c>
    </row>
    <row r="256" spans="1:9" ht="30" x14ac:dyDescent="0.25">
      <c r="A256" s="17" t="s">
        <v>27</v>
      </c>
      <c r="B256" s="17" t="s">
        <v>567</v>
      </c>
      <c r="C256" s="23" t="str">
        <f>tblLocAdj[[#This Row],[STATE]]&amp;tblLocAdj[[#This Row],[COUNTY]]</f>
        <v>COMESA</v>
      </c>
      <c r="D256" s="24">
        <v>2</v>
      </c>
      <c r="E256" s="17" t="s">
        <v>568</v>
      </c>
      <c r="F256" s="19">
        <v>40544</v>
      </c>
      <c r="G256" s="20">
        <v>2</v>
      </c>
      <c r="H256" s="27"/>
      <c r="I256" s="20">
        <v>0</v>
      </c>
    </row>
    <row r="257" spans="1:9" ht="30" x14ac:dyDescent="0.25">
      <c r="A257" s="17" t="s">
        <v>27</v>
      </c>
      <c r="B257" s="17" t="s">
        <v>569</v>
      </c>
      <c r="C257" s="23" t="str">
        <f>tblLocAdj[[#This Row],[STATE]]&amp;tblLocAdj[[#This Row],[COUNTY]]</f>
        <v>COMINERAL</v>
      </c>
      <c r="D257" s="24">
        <v>1.9</v>
      </c>
      <c r="E257" s="17" t="s">
        <v>570</v>
      </c>
      <c r="F257" s="19">
        <v>40544</v>
      </c>
      <c r="G257" s="20">
        <v>1.9</v>
      </c>
      <c r="H257" s="27"/>
      <c r="I257" s="20">
        <v>0</v>
      </c>
    </row>
    <row r="258" spans="1:9" ht="30" x14ac:dyDescent="0.25">
      <c r="A258" s="17" t="s">
        <v>27</v>
      </c>
      <c r="B258" s="17" t="s">
        <v>571</v>
      </c>
      <c r="C258" s="23" t="str">
        <f>tblLocAdj[[#This Row],[STATE]]&amp;tblLocAdj[[#This Row],[COUNTY]]</f>
        <v>COMOFFAT</v>
      </c>
      <c r="D258" s="24">
        <v>1.9</v>
      </c>
      <c r="E258" s="17" t="s">
        <v>572</v>
      </c>
      <c r="F258" s="19">
        <v>40544</v>
      </c>
      <c r="G258" s="20">
        <v>1.9</v>
      </c>
      <c r="H258" s="27"/>
      <c r="I258" s="20">
        <v>0</v>
      </c>
    </row>
    <row r="259" spans="1:9" ht="30" x14ac:dyDescent="0.25">
      <c r="A259" s="17" t="s">
        <v>27</v>
      </c>
      <c r="B259" s="17" t="s">
        <v>573</v>
      </c>
      <c r="C259" s="23" t="str">
        <f>tblLocAdj[[#This Row],[STATE]]&amp;tblLocAdj[[#This Row],[COUNTY]]</f>
        <v>COMONTEZUMA</v>
      </c>
      <c r="D259" s="24">
        <v>1.9</v>
      </c>
      <c r="E259" s="17" t="s">
        <v>574</v>
      </c>
      <c r="F259" s="19">
        <v>40544</v>
      </c>
      <c r="G259" s="20">
        <v>1.9</v>
      </c>
      <c r="H259" s="27"/>
      <c r="I259" s="20">
        <v>0</v>
      </c>
    </row>
    <row r="260" spans="1:9" ht="30" x14ac:dyDescent="0.25">
      <c r="A260" s="17" t="s">
        <v>27</v>
      </c>
      <c r="B260" s="17" t="s">
        <v>575</v>
      </c>
      <c r="C260" s="23" t="str">
        <f>tblLocAdj[[#This Row],[STATE]]&amp;tblLocAdj[[#This Row],[COUNTY]]</f>
        <v>COMONTROSE</v>
      </c>
      <c r="D260" s="24">
        <v>2</v>
      </c>
      <c r="E260" s="17" t="s">
        <v>576</v>
      </c>
      <c r="F260" s="19">
        <v>40544</v>
      </c>
      <c r="G260" s="20">
        <v>2</v>
      </c>
      <c r="H260" s="27"/>
      <c r="I260" s="20">
        <v>0</v>
      </c>
    </row>
    <row r="261" spans="1:9" ht="30" x14ac:dyDescent="0.25">
      <c r="A261" s="17" t="s">
        <v>27</v>
      </c>
      <c r="B261" s="17" t="s">
        <v>188</v>
      </c>
      <c r="C261" s="23" t="str">
        <f>tblLocAdj[[#This Row],[STATE]]&amp;tblLocAdj[[#This Row],[COUNTY]]</f>
        <v>COMORGAN</v>
      </c>
      <c r="D261" s="24">
        <v>2.35</v>
      </c>
      <c r="E261" s="17" t="s">
        <v>577</v>
      </c>
      <c r="F261" s="19">
        <v>40544</v>
      </c>
      <c r="G261" s="20">
        <v>2.35</v>
      </c>
      <c r="H261" s="27"/>
      <c r="I261" s="20">
        <v>0</v>
      </c>
    </row>
    <row r="262" spans="1:9" ht="30" x14ac:dyDescent="0.25">
      <c r="A262" s="17" t="s">
        <v>27</v>
      </c>
      <c r="B262" s="17" t="s">
        <v>578</v>
      </c>
      <c r="C262" s="23" t="str">
        <f>tblLocAdj[[#This Row],[STATE]]&amp;tblLocAdj[[#This Row],[COUNTY]]</f>
        <v>COOTERO</v>
      </c>
      <c r="D262" s="24">
        <v>2.4500000000000002</v>
      </c>
      <c r="E262" s="17" t="s">
        <v>579</v>
      </c>
      <c r="F262" s="19">
        <v>40544</v>
      </c>
      <c r="G262" s="20">
        <v>2.4500000000000002</v>
      </c>
      <c r="H262" s="27"/>
      <c r="I262" s="20">
        <v>0</v>
      </c>
    </row>
    <row r="263" spans="1:9" ht="30" x14ac:dyDescent="0.25">
      <c r="A263" s="17" t="s">
        <v>27</v>
      </c>
      <c r="B263" s="17" t="s">
        <v>580</v>
      </c>
      <c r="C263" s="23" t="str">
        <f>tblLocAdj[[#This Row],[STATE]]&amp;tblLocAdj[[#This Row],[COUNTY]]</f>
        <v>COOURAY</v>
      </c>
      <c r="D263" s="24">
        <v>1.9</v>
      </c>
      <c r="E263" s="17" t="s">
        <v>581</v>
      </c>
      <c r="F263" s="19">
        <v>40544</v>
      </c>
      <c r="G263" s="20">
        <v>1.9</v>
      </c>
      <c r="H263" s="27"/>
      <c r="I263" s="20">
        <v>0</v>
      </c>
    </row>
    <row r="264" spans="1:9" ht="30" x14ac:dyDescent="0.25">
      <c r="A264" s="17" t="s">
        <v>27</v>
      </c>
      <c r="B264" s="17" t="s">
        <v>582</v>
      </c>
      <c r="C264" s="23" t="str">
        <f>tblLocAdj[[#This Row],[STATE]]&amp;tblLocAdj[[#This Row],[COUNTY]]</f>
        <v>COPARK</v>
      </c>
      <c r="D264" s="24">
        <v>2.4500000000000002</v>
      </c>
      <c r="E264" s="17" t="s">
        <v>583</v>
      </c>
      <c r="F264" s="19">
        <v>40544</v>
      </c>
      <c r="G264" s="20">
        <v>2.4500000000000002</v>
      </c>
      <c r="H264" s="27"/>
      <c r="I264" s="20">
        <v>0</v>
      </c>
    </row>
    <row r="265" spans="1:9" ht="30" x14ac:dyDescent="0.25">
      <c r="A265" s="17" t="s">
        <v>27</v>
      </c>
      <c r="B265" s="17" t="s">
        <v>311</v>
      </c>
      <c r="C265" s="23" t="str">
        <f>tblLocAdj[[#This Row],[STATE]]&amp;tblLocAdj[[#This Row],[COUNTY]]</f>
        <v>COPHILLIPS</v>
      </c>
      <c r="D265" s="24">
        <v>2.35</v>
      </c>
      <c r="E265" s="17" t="s">
        <v>584</v>
      </c>
      <c r="F265" s="19">
        <v>40544</v>
      </c>
      <c r="G265" s="20">
        <v>2.35</v>
      </c>
      <c r="H265" s="27"/>
      <c r="I265" s="20">
        <v>0</v>
      </c>
    </row>
    <row r="266" spans="1:9" ht="30" x14ac:dyDescent="0.25">
      <c r="A266" s="17" t="s">
        <v>27</v>
      </c>
      <c r="B266" s="17" t="s">
        <v>585</v>
      </c>
      <c r="C266" s="23" t="str">
        <f>tblLocAdj[[#This Row],[STATE]]&amp;tblLocAdj[[#This Row],[COUNTY]]</f>
        <v>COPITKIN</v>
      </c>
      <c r="D266" s="24">
        <v>1.9</v>
      </c>
      <c r="E266" s="17" t="s">
        <v>586</v>
      </c>
      <c r="F266" s="19">
        <v>40544</v>
      </c>
      <c r="G266" s="20">
        <v>1.9</v>
      </c>
      <c r="H266" s="27"/>
      <c r="I266" s="20">
        <v>0</v>
      </c>
    </row>
    <row r="267" spans="1:9" ht="30" x14ac:dyDescent="0.25">
      <c r="A267" s="17" t="s">
        <v>27</v>
      </c>
      <c r="B267" s="17" t="s">
        <v>587</v>
      </c>
      <c r="C267" s="23" t="str">
        <f>tblLocAdj[[#This Row],[STATE]]&amp;tblLocAdj[[#This Row],[COUNTY]]</f>
        <v>COPROWERS</v>
      </c>
      <c r="D267" s="24">
        <v>2.35</v>
      </c>
      <c r="E267" s="17" t="s">
        <v>588</v>
      </c>
      <c r="F267" s="19">
        <v>40544</v>
      </c>
      <c r="G267" s="20">
        <v>2.35</v>
      </c>
      <c r="H267" s="27"/>
      <c r="I267" s="20">
        <v>0</v>
      </c>
    </row>
    <row r="268" spans="1:9" ht="30" x14ac:dyDescent="0.25">
      <c r="A268" s="17" t="s">
        <v>27</v>
      </c>
      <c r="B268" s="17" t="s">
        <v>589</v>
      </c>
      <c r="C268" s="23" t="str">
        <f>tblLocAdj[[#This Row],[STATE]]&amp;tblLocAdj[[#This Row],[COUNTY]]</f>
        <v>COPUEBLO</v>
      </c>
      <c r="D268" s="24">
        <v>2.4500000000000002</v>
      </c>
      <c r="E268" s="17" t="s">
        <v>590</v>
      </c>
      <c r="F268" s="19">
        <v>40544</v>
      </c>
      <c r="G268" s="20">
        <v>2.4500000000000002</v>
      </c>
      <c r="H268" s="27"/>
      <c r="I268" s="20">
        <v>0</v>
      </c>
    </row>
    <row r="269" spans="1:9" ht="30" x14ac:dyDescent="0.25">
      <c r="A269" s="17" t="s">
        <v>27</v>
      </c>
      <c r="B269" s="17" t="s">
        <v>591</v>
      </c>
      <c r="C269" s="23" t="str">
        <f>tblLocAdj[[#This Row],[STATE]]&amp;tblLocAdj[[#This Row],[COUNTY]]</f>
        <v>CORIO BLANCO</v>
      </c>
      <c r="D269" s="24">
        <v>1.9</v>
      </c>
      <c r="E269" s="17" t="s">
        <v>592</v>
      </c>
      <c r="F269" s="19">
        <v>40544</v>
      </c>
      <c r="G269" s="20">
        <v>1.9</v>
      </c>
      <c r="H269" s="27"/>
      <c r="I269" s="20">
        <v>0</v>
      </c>
    </row>
    <row r="270" spans="1:9" ht="30" x14ac:dyDescent="0.25">
      <c r="A270" s="17" t="s">
        <v>27</v>
      </c>
      <c r="B270" s="17" t="s">
        <v>593</v>
      </c>
      <c r="C270" s="23" t="str">
        <f>tblLocAdj[[#This Row],[STATE]]&amp;tblLocAdj[[#This Row],[COUNTY]]</f>
        <v>CORIO GRANDE</v>
      </c>
      <c r="D270" s="24">
        <v>1.9</v>
      </c>
      <c r="E270" s="17" t="s">
        <v>594</v>
      </c>
      <c r="F270" s="19">
        <v>40544</v>
      </c>
      <c r="G270" s="20">
        <v>1.9</v>
      </c>
      <c r="H270" s="27"/>
      <c r="I270" s="20">
        <v>0</v>
      </c>
    </row>
    <row r="271" spans="1:9" ht="30" x14ac:dyDescent="0.25">
      <c r="A271" s="17" t="s">
        <v>27</v>
      </c>
      <c r="B271" s="17" t="s">
        <v>595</v>
      </c>
      <c r="C271" s="23" t="str">
        <f>tblLocAdj[[#This Row],[STATE]]&amp;tblLocAdj[[#This Row],[COUNTY]]</f>
        <v>COROUTT</v>
      </c>
      <c r="D271" s="24">
        <v>1.9</v>
      </c>
      <c r="E271" s="17" t="s">
        <v>596</v>
      </c>
      <c r="F271" s="19">
        <v>40544</v>
      </c>
      <c r="G271" s="20">
        <v>1.9</v>
      </c>
      <c r="H271" s="27"/>
      <c r="I271" s="20">
        <v>0</v>
      </c>
    </row>
    <row r="272" spans="1:9" ht="30" x14ac:dyDescent="0.25">
      <c r="A272" s="17" t="s">
        <v>27</v>
      </c>
      <c r="B272" s="17" t="s">
        <v>597</v>
      </c>
      <c r="C272" s="23" t="str">
        <f>tblLocAdj[[#This Row],[STATE]]&amp;tblLocAdj[[#This Row],[COUNTY]]</f>
        <v>COSAGUACHE</v>
      </c>
      <c r="D272" s="24">
        <v>1.9</v>
      </c>
      <c r="E272" s="17" t="s">
        <v>598</v>
      </c>
      <c r="F272" s="19">
        <v>40544</v>
      </c>
      <c r="G272" s="20">
        <v>1.9</v>
      </c>
      <c r="H272" s="27"/>
      <c r="I272" s="20">
        <v>0</v>
      </c>
    </row>
    <row r="273" spans="1:9" ht="30" x14ac:dyDescent="0.25">
      <c r="A273" s="17" t="s">
        <v>27</v>
      </c>
      <c r="B273" s="17" t="s">
        <v>599</v>
      </c>
      <c r="C273" s="23" t="str">
        <f>tblLocAdj[[#This Row],[STATE]]&amp;tblLocAdj[[#This Row],[COUNTY]]</f>
        <v>COSAN JUAN</v>
      </c>
      <c r="D273" s="24">
        <v>1.9</v>
      </c>
      <c r="E273" s="17" t="s">
        <v>600</v>
      </c>
      <c r="F273" s="19">
        <v>40544</v>
      </c>
      <c r="G273" s="20">
        <v>1.9</v>
      </c>
      <c r="H273" s="27"/>
      <c r="I273" s="20">
        <v>0</v>
      </c>
    </row>
    <row r="274" spans="1:9" ht="30" x14ac:dyDescent="0.25">
      <c r="A274" s="17" t="s">
        <v>27</v>
      </c>
      <c r="B274" s="17" t="s">
        <v>601</v>
      </c>
      <c r="C274" s="23" t="str">
        <f>tblLocAdj[[#This Row],[STATE]]&amp;tblLocAdj[[#This Row],[COUNTY]]</f>
        <v>COSAN MIGUEL</v>
      </c>
      <c r="D274" s="24">
        <v>1.9</v>
      </c>
      <c r="E274" s="17" t="s">
        <v>602</v>
      </c>
      <c r="F274" s="19">
        <v>40544</v>
      </c>
      <c r="G274" s="20">
        <v>1.9</v>
      </c>
      <c r="H274" s="27"/>
      <c r="I274" s="20">
        <v>0</v>
      </c>
    </row>
    <row r="275" spans="1:9" ht="30" x14ac:dyDescent="0.25">
      <c r="A275" s="17" t="s">
        <v>27</v>
      </c>
      <c r="B275" s="17" t="s">
        <v>603</v>
      </c>
      <c r="C275" s="23" t="str">
        <f>tblLocAdj[[#This Row],[STATE]]&amp;tblLocAdj[[#This Row],[COUNTY]]</f>
        <v>COSEDGWICK</v>
      </c>
      <c r="D275" s="24">
        <v>2.35</v>
      </c>
      <c r="E275" s="17" t="s">
        <v>604</v>
      </c>
      <c r="F275" s="19">
        <v>40544</v>
      </c>
      <c r="G275" s="20">
        <v>2.35</v>
      </c>
      <c r="H275" s="27"/>
      <c r="I275" s="20">
        <v>0</v>
      </c>
    </row>
    <row r="276" spans="1:9" ht="30" x14ac:dyDescent="0.25">
      <c r="A276" s="17" t="s">
        <v>27</v>
      </c>
      <c r="B276" s="17" t="s">
        <v>605</v>
      </c>
      <c r="C276" s="23" t="str">
        <f>tblLocAdj[[#This Row],[STATE]]&amp;tblLocAdj[[#This Row],[COUNTY]]</f>
        <v>COSUMMIT</v>
      </c>
      <c r="D276" s="24">
        <v>1.9</v>
      </c>
      <c r="E276" s="17" t="s">
        <v>606</v>
      </c>
      <c r="F276" s="19">
        <v>40544</v>
      </c>
      <c r="G276" s="20">
        <v>1.9</v>
      </c>
      <c r="H276" s="27"/>
      <c r="I276" s="20">
        <v>0</v>
      </c>
    </row>
    <row r="277" spans="1:9" ht="30" x14ac:dyDescent="0.25">
      <c r="A277" s="17" t="s">
        <v>27</v>
      </c>
      <c r="B277" s="17" t="s">
        <v>607</v>
      </c>
      <c r="C277" s="23" t="str">
        <f>tblLocAdj[[#This Row],[STATE]]&amp;tblLocAdj[[#This Row],[COUNTY]]</f>
        <v>COTELLER</v>
      </c>
      <c r="D277" s="24">
        <v>2.4500000000000002</v>
      </c>
      <c r="E277" s="17" t="s">
        <v>608</v>
      </c>
      <c r="F277" s="19">
        <v>40544</v>
      </c>
      <c r="G277" s="20">
        <v>2.4500000000000002</v>
      </c>
      <c r="H277" s="27"/>
      <c r="I277" s="20">
        <v>0</v>
      </c>
    </row>
    <row r="278" spans="1:9" ht="30" x14ac:dyDescent="0.25">
      <c r="A278" s="17" t="s">
        <v>27</v>
      </c>
      <c r="B278" s="17" t="s">
        <v>214</v>
      </c>
      <c r="C278" s="23" t="str">
        <f>tblLocAdj[[#This Row],[STATE]]&amp;tblLocAdj[[#This Row],[COUNTY]]</f>
        <v>COWASHINGTON</v>
      </c>
      <c r="D278" s="24">
        <v>2.35</v>
      </c>
      <c r="E278" s="17" t="s">
        <v>609</v>
      </c>
      <c r="F278" s="19">
        <v>40544</v>
      </c>
      <c r="G278" s="20">
        <v>2.35</v>
      </c>
      <c r="H278" s="27"/>
      <c r="I278" s="20">
        <v>0</v>
      </c>
    </row>
    <row r="279" spans="1:9" ht="30" x14ac:dyDescent="0.25">
      <c r="A279" s="17" t="s">
        <v>27</v>
      </c>
      <c r="B279" s="17" t="s">
        <v>610</v>
      </c>
      <c r="C279" s="23" t="str">
        <f>tblLocAdj[[#This Row],[STATE]]&amp;tblLocAdj[[#This Row],[COUNTY]]</f>
        <v>COWELD</v>
      </c>
      <c r="D279" s="24">
        <v>2.4500000000000002</v>
      </c>
      <c r="E279" s="17" t="s">
        <v>611</v>
      </c>
      <c r="F279" s="19">
        <v>40544</v>
      </c>
      <c r="G279" s="20">
        <v>2.4500000000000002</v>
      </c>
      <c r="H279" s="27"/>
      <c r="I279" s="20">
        <v>0</v>
      </c>
    </row>
    <row r="280" spans="1:9" ht="30" x14ac:dyDescent="0.25">
      <c r="A280" s="17" t="s">
        <v>27</v>
      </c>
      <c r="B280" s="17" t="s">
        <v>380</v>
      </c>
      <c r="C280" s="23" t="str">
        <f>tblLocAdj[[#This Row],[STATE]]&amp;tblLocAdj[[#This Row],[COUNTY]]</f>
        <v>COYUMA</v>
      </c>
      <c r="D280" s="24">
        <v>2.35</v>
      </c>
      <c r="E280" s="17" t="s">
        <v>612</v>
      </c>
      <c r="F280" s="19">
        <v>40544</v>
      </c>
      <c r="G280" s="20">
        <v>2.35</v>
      </c>
      <c r="H280" s="27"/>
      <c r="I280" s="20">
        <v>0</v>
      </c>
    </row>
    <row r="281" spans="1:9" ht="30" x14ac:dyDescent="0.25">
      <c r="A281" s="17" t="s">
        <v>28</v>
      </c>
      <c r="B281" s="17" t="s">
        <v>613</v>
      </c>
      <c r="C281" s="23" t="str">
        <f>tblLocAdj[[#This Row],[STATE]]&amp;tblLocAdj[[#This Row],[COUNTY]]</f>
        <v>CTFAIRFIELD</v>
      </c>
      <c r="D281" s="24">
        <v>3.15</v>
      </c>
      <c r="E281" s="17" t="s">
        <v>614</v>
      </c>
      <c r="F281" s="19">
        <v>40544</v>
      </c>
      <c r="G281" s="20">
        <v>3.15</v>
      </c>
      <c r="H281" s="27"/>
      <c r="I281" s="20">
        <v>0</v>
      </c>
    </row>
    <row r="282" spans="1:9" ht="30" x14ac:dyDescent="0.25">
      <c r="A282" s="17" t="s">
        <v>28</v>
      </c>
      <c r="B282" s="17" t="s">
        <v>615</v>
      </c>
      <c r="C282" s="23" t="str">
        <f>tblLocAdj[[#This Row],[STATE]]&amp;tblLocAdj[[#This Row],[COUNTY]]</f>
        <v>CTHARTFORD</v>
      </c>
      <c r="D282" s="24">
        <v>3.15</v>
      </c>
      <c r="E282" s="17" t="s">
        <v>616</v>
      </c>
      <c r="F282" s="19">
        <v>40544</v>
      </c>
      <c r="G282" s="20">
        <v>3.15</v>
      </c>
      <c r="H282" s="27"/>
      <c r="I282" s="20">
        <v>0</v>
      </c>
    </row>
    <row r="283" spans="1:9" ht="30" x14ac:dyDescent="0.25">
      <c r="A283" s="17" t="s">
        <v>28</v>
      </c>
      <c r="B283" s="17" t="s">
        <v>617</v>
      </c>
      <c r="C283" s="23" t="str">
        <f>tblLocAdj[[#This Row],[STATE]]&amp;tblLocAdj[[#This Row],[COUNTY]]</f>
        <v>CTLITCHFIELD</v>
      </c>
      <c r="D283" s="24">
        <v>3</v>
      </c>
      <c r="E283" s="17" t="s">
        <v>618</v>
      </c>
      <c r="F283" s="19">
        <v>40544</v>
      </c>
      <c r="G283" s="20">
        <v>3</v>
      </c>
      <c r="H283" s="27"/>
      <c r="I283" s="20">
        <v>0</v>
      </c>
    </row>
    <row r="284" spans="1:9" ht="30" x14ac:dyDescent="0.25">
      <c r="A284" s="17" t="s">
        <v>28</v>
      </c>
      <c r="B284" s="17" t="s">
        <v>619</v>
      </c>
      <c r="C284" s="23" t="str">
        <f>tblLocAdj[[#This Row],[STATE]]&amp;tblLocAdj[[#This Row],[COUNTY]]</f>
        <v>CTMIDDLESEX</v>
      </c>
      <c r="D284" s="24">
        <v>3.15</v>
      </c>
      <c r="E284" s="17" t="s">
        <v>620</v>
      </c>
      <c r="F284" s="19">
        <v>40544</v>
      </c>
      <c r="G284" s="20">
        <v>3.15</v>
      </c>
      <c r="H284" s="27"/>
      <c r="I284" s="20">
        <v>0</v>
      </c>
    </row>
    <row r="285" spans="1:9" ht="30" x14ac:dyDescent="0.25">
      <c r="A285" s="17" t="s">
        <v>28</v>
      </c>
      <c r="B285" s="17" t="s">
        <v>621</v>
      </c>
      <c r="C285" s="23" t="str">
        <f>tblLocAdj[[#This Row],[STATE]]&amp;tblLocAdj[[#This Row],[COUNTY]]</f>
        <v>CTNEW HAVEN</v>
      </c>
      <c r="D285" s="24">
        <v>3.15</v>
      </c>
      <c r="E285" s="17" t="s">
        <v>622</v>
      </c>
      <c r="F285" s="19">
        <v>40544</v>
      </c>
      <c r="G285" s="20">
        <v>3.15</v>
      </c>
      <c r="H285" s="27"/>
      <c r="I285" s="20">
        <v>0</v>
      </c>
    </row>
    <row r="286" spans="1:9" ht="30" x14ac:dyDescent="0.25">
      <c r="A286" s="17" t="s">
        <v>28</v>
      </c>
      <c r="B286" s="17" t="s">
        <v>623</v>
      </c>
      <c r="C286" s="23" t="str">
        <f>tblLocAdj[[#This Row],[STATE]]&amp;tblLocAdj[[#This Row],[COUNTY]]</f>
        <v>CTNEW LONDON</v>
      </c>
      <c r="D286" s="24">
        <v>3.15</v>
      </c>
      <c r="E286" s="17" t="s">
        <v>624</v>
      </c>
      <c r="F286" s="19">
        <v>40544</v>
      </c>
      <c r="G286" s="20">
        <v>3.15</v>
      </c>
      <c r="H286" s="27"/>
      <c r="I286" s="20">
        <v>0</v>
      </c>
    </row>
    <row r="287" spans="1:9" ht="30" x14ac:dyDescent="0.25">
      <c r="A287" s="17" t="s">
        <v>28</v>
      </c>
      <c r="B287" s="17" t="s">
        <v>625</v>
      </c>
      <c r="C287" s="23" t="str">
        <f>tblLocAdj[[#This Row],[STATE]]&amp;tblLocAdj[[#This Row],[COUNTY]]</f>
        <v>CTTOLLAND</v>
      </c>
      <c r="D287" s="24">
        <v>3.15</v>
      </c>
      <c r="E287" s="17" t="s">
        <v>626</v>
      </c>
      <c r="F287" s="19">
        <v>40544</v>
      </c>
      <c r="G287" s="20">
        <v>3.15</v>
      </c>
      <c r="H287" s="27"/>
      <c r="I287" s="20">
        <v>0</v>
      </c>
    </row>
    <row r="288" spans="1:9" ht="30" x14ac:dyDescent="0.25">
      <c r="A288" s="17" t="s">
        <v>28</v>
      </c>
      <c r="B288" s="17" t="s">
        <v>627</v>
      </c>
      <c r="C288" s="23" t="str">
        <f>tblLocAdj[[#This Row],[STATE]]&amp;tblLocAdj[[#This Row],[COUNTY]]</f>
        <v>CTWINDHAM</v>
      </c>
      <c r="D288" s="24">
        <v>3.15</v>
      </c>
      <c r="E288" s="17" t="s">
        <v>628</v>
      </c>
      <c r="F288" s="19">
        <v>40544</v>
      </c>
      <c r="G288" s="20">
        <v>3.15</v>
      </c>
      <c r="H288" s="27"/>
      <c r="I288" s="20">
        <v>0</v>
      </c>
    </row>
    <row r="289" spans="1:9" ht="30" x14ac:dyDescent="0.25">
      <c r="A289" s="17" t="s">
        <v>29</v>
      </c>
      <c r="B289" s="17" t="s">
        <v>629</v>
      </c>
      <c r="C289" s="23" t="str">
        <f>tblLocAdj[[#This Row],[STATE]]&amp;tblLocAdj[[#This Row],[COUNTY]]</f>
        <v>DCDIST. OF COLUMBIA</v>
      </c>
      <c r="D289" s="24">
        <v>3</v>
      </c>
      <c r="E289" s="17" t="s">
        <v>630</v>
      </c>
      <c r="F289" s="19">
        <v>40544</v>
      </c>
      <c r="G289" s="20">
        <v>3</v>
      </c>
      <c r="H289" s="27"/>
      <c r="I289" s="20">
        <v>0</v>
      </c>
    </row>
    <row r="290" spans="1:9" ht="30" x14ac:dyDescent="0.25">
      <c r="A290" s="17" t="s">
        <v>30</v>
      </c>
      <c r="B290" s="17" t="s">
        <v>631</v>
      </c>
      <c r="C290" s="23" t="str">
        <f>tblLocAdj[[#This Row],[STATE]]&amp;tblLocAdj[[#This Row],[COUNTY]]</f>
        <v>DEKENT</v>
      </c>
      <c r="D290" s="24">
        <v>3.05</v>
      </c>
      <c r="E290" s="17" t="s">
        <v>632</v>
      </c>
      <c r="F290" s="19">
        <v>40544</v>
      </c>
      <c r="G290" s="20">
        <v>3.05</v>
      </c>
      <c r="H290" s="27"/>
      <c r="I290" s="20">
        <v>0</v>
      </c>
    </row>
    <row r="291" spans="1:9" ht="30" x14ac:dyDescent="0.25">
      <c r="A291" s="17" t="s">
        <v>30</v>
      </c>
      <c r="B291" s="17" t="s">
        <v>633</v>
      </c>
      <c r="C291" s="17" t="str">
        <f>tblLocAdj[[#This Row],[STATE]]&amp;tblLocAdj[[#This Row],[COUNTY]]</f>
        <v>DENEW CASTLE</v>
      </c>
      <c r="D291" s="18">
        <v>3.05</v>
      </c>
      <c r="E291" s="17" t="s">
        <v>634</v>
      </c>
      <c r="F291" s="19">
        <v>40544</v>
      </c>
      <c r="G291" s="20">
        <v>3.05</v>
      </c>
      <c r="H291" s="26"/>
      <c r="I291" s="20">
        <v>0</v>
      </c>
    </row>
    <row r="292" spans="1:9" ht="30" x14ac:dyDescent="0.25">
      <c r="A292" s="17" t="s">
        <v>30</v>
      </c>
      <c r="B292" s="17" t="s">
        <v>635</v>
      </c>
      <c r="C292" s="17" t="str">
        <f>tblLocAdj[[#This Row],[STATE]]&amp;tblLocAdj[[#This Row],[COUNTY]]</f>
        <v>DESUSSEX</v>
      </c>
      <c r="D292" s="18">
        <v>3.05</v>
      </c>
      <c r="E292" s="17" t="s">
        <v>636</v>
      </c>
      <c r="F292" s="19">
        <v>40544</v>
      </c>
      <c r="G292" s="20">
        <v>3.05</v>
      </c>
      <c r="H292" s="26"/>
      <c r="I292" s="20">
        <v>0</v>
      </c>
    </row>
    <row r="293" spans="1:9" ht="30" x14ac:dyDescent="0.25">
      <c r="A293" s="17" t="s">
        <v>31</v>
      </c>
      <c r="B293" s="17" t="s">
        <v>637</v>
      </c>
      <c r="C293" s="17" t="str">
        <f>tblLocAdj[[#This Row],[STATE]]&amp;tblLocAdj[[#This Row],[COUNTY]]</f>
        <v>FLALACHUA</v>
      </c>
      <c r="D293" s="18">
        <v>5</v>
      </c>
      <c r="E293" s="17" t="s">
        <v>638</v>
      </c>
      <c r="F293" s="19">
        <v>40544</v>
      </c>
      <c r="G293" s="20">
        <v>3.7</v>
      </c>
      <c r="H293" s="21">
        <v>39569</v>
      </c>
      <c r="I293" s="20">
        <v>1.3</v>
      </c>
    </row>
    <row r="294" spans="1:9" ht="30" x14ac:dyDescent="0.25">
      <c r="A294" s="17" t="s">
        <v>31</v>
      </c>
      <c r="B294" s="17" t="s">
        <v>639</v>
      </c>
      <c r="C294" s="17" t="str">
        <f>tblLocAdj[[#This Row],[STATE]]&amp;tblLocAdj[[#This Row],[COUNTY]]</f>
        <v>FLBAKER</v>
      </c>
      <c r="D294" s="18">
        <v>5</v>
      </c>
      <c r="E294" s="17" t="s">
        <v>640</v>
      </c>
      <c r="F294" s="19">
        <v>40544</v>
      </c>
      <c r="G294" s="20">
        <v>3.7</v>
      </c>
      <c r="H294" s="21">
        <v>39569</v>
      </c>
      <c r="I294" s="20">
        <v>1.3</v>
      </c>
    </row>
    <row r="295" spans="1:9" ht="30" x14ac:dyDescent="0.25">
      <c r="A295" s="17" t="s">
        <v>31</v>
      </c>
      <c r="B295" s="17" t="s">
        <v>641</v>
      </c>
      <c r="C295" s="17" t="str">
        <f>tblLocAdj[[#This Row],[STATE]]&amp;tblLocAdj[[#This Row],[COUNTY]]</f>
        <v>FLBAY</v>
      </c>
      <c r="D295" s="18">
        <v>4.3</v>
      </c>
      <c r="E295" s="17" t="s">
        <v>642</v>
      </c>
      <c r="F295" s="19">
        <v>40544</v>
      </c>
      <c r="G295" s="20">
        <v>3.7</v>
      </c>
      <c r="H295" s="21">
        <v>39569</v>
      </c>
      <c r="I295" s="20">
        <v>0.6</v>
      </c>
    </row>
    <row r="296" spans="1:9" ht="30" x14ac:dyDescent="0.25">
      <c r="A296" s="17" t="s">
        <v>31</v>
      </c>
      <c r="B296" s="17" t="s">
        <v>643</v>
      </c>
      <c r="C296" s="17" t="str">
        <f>tblLocAdj[[#This Row],[STATE]]&amp;tblLocAdj[[#This Row],[COUNTY]]</f>
        <v>FLBRADFORD</v>
      </c>
      <c r="D296" s="18">
        <v>5</v>
      </c>
      <c r="E296" s="17" t="s">
        <v>644</v>
      </c>
      <c r="F296" s="19">
        <v>40544</v>
      </c>
      <c r="G296" s="20">
        <v>3.7</v>
      </c>
      <c r="H296" s="21">
        <v>39569</v>
      </c>
      <c r="I296" s="20">
        <v>1.3</v>
      </c>
    </row>
    <row r="297" spans="1:9" ht="30" x14ac:dyDescent="0.25">
      <c r="A297" s="17" t="s">
        <v>31</v>
      </c>
      <c r="B297" s="17" t="s">
        <v>645</v>
      </c>
      <c r="C297" s="17" t="str">
        <f>tblLocAdj[[#This Row],[STATE]]&amp;tblLocAdj[[#This Row],[COUNTY]]</f>
        <v>FLBREVARD</v>
      </c>
      <c r="D297" s="18">
        <v>5.4</v>
      </c>
      <c r="E297" s="17" t="s">
        <v>646</v>
      </c>
      <c r="F297" s="19">
        <v>40544</v>
      </c>
      <c r="G297" s="20">
        <v>4</v>
      </c>
      <c r="H297" s="21">
        <v>39569</v>
      </c>
      <c r="I297" s="20">
        <v>1.4</v>
      </c>
    </row>
    <row r="298" spans="1:9" ht="30" x14ac:dyDescent="0.25">
      <c r="A298" s="17" t="s">
        <v>31</v>
      </c>
      <c r="B298" s="17" t="s">
        <v>647</v>
      </c>
      <c r="C298" s="17" t="str">
        <f>tblLocAdj[[#This Row],[STATE]]&amp;tblLocAdj[[#This Row],[COUNTY]]</f>
        <v>FLBROWARD</v>
      </c>
      <c r="D298" s="18">
        <v>6</v>
      </c>
      <c r="E298" s="17" t="s">
        <v>648</v>
      </c>
      <c r="F298" s="19">
        <v>40544</v>
      </c>
      <c r="G298" s="20">
        <v>4.3</v>
      </c>
      <c r="H298" s="21">
        <v>39569</v>
      </c>
      <c r="I298" s="20">
        <v>1.7</v>
      </c>
    </row>
    <row r="299" spans="1:9" ht="30" x14ac:dyDescent="0.25">
      <c r="A299" s="17" t="s">
        <v>31</v>
      </c>
      <c r="B299" s="17" t="s">
        <v>100</v>
      </c>
      <c r="C299" s="17" t="str">
        <f>tblLocAdj[[#This Row],[STATE]]&amp;tblLocAdj[[#This Row],[COUNTY]]</f>
        <v>FLCALHOUN</v>
      </c>
      <c r="D299" s="18">
        <v>4.3</v>
      </c>
      <c r="E299" s="17" t="s">
        <v>649</v>
      </c>
      <c r="F299" s="19">
        <v>40544</v>
      </c>
      <c r="G299" s="20">
        <v>3.7</v>
      </c>
      <c r="H299" s="21">
        <v>39569</v>
      </c>
      <c r="I299" s="20">
        <v>0.6</v>
      </c>
    </row>
    <row r="300" spans="1:9" ht="30" x14ac:dyDescent="0.25">
      <c r="A300" s="17" t="s">
        <v>31</v>
      </c>
      <c r="B300" s="17" t="s">
        <v>650</v>
      </c>
      <c r="C300" s="17" t="str">
        <f>tblLocAdj[[#This Row],[STATE]]&amp;tblLocAdj[[#This Row],[COUNTY]]</f>
        <v>FLCHARLOTTE</v>
      </c>
      <c r="D300" s="18">
        <v>5.8</v>
      </c>
      <c r="E300" s="17" t="s">
        <v>651</v>
      </c>
      <c r="F300" s="19">
        <v>40544</v>
      </c>
      <c r="G300" s="20">
        <v>4.3</v>
      </c>
      <c r="H300" s="21">
        <v>39569</v>
      </c>
      <c r="I300" s="20">
        <v>1.5</v>
      </c>
    </row>
    <row r="301" spans="1:9" ht="30" x14ac:dyDescent="0.25">
      <c r="A301" s="17" t="s">
        <v>31</v>
      </c>
      <c r="B301" s="17" t="s">
        <v>652</v>
      </c>
      <c r="C301" s="17" t="str">
        <f>tblLocAdj[[#This Row],[STATE]]&amp;tblLocAdj[[#This Row],[COUNTY]]</f>
        <v>FLCITRUS</v>
      </c>
      <c r="D301" s="18">
        <v>5.4</v>
      </c>
      <c r="E301" s="17" t="s">
        <v>653</v>
      </c>
      <c r="F301" s="19">
        <v>40544</v>
      </c>
      <c r="G301" s="20">
        <v>4</v>
      </c>
      <c r="H301" s="21">
        <v>39569</v>
      </c>
      <c r="I301" s="20">
        <v>1.4</v>
      </c>
    </row>
    <row r="302" spans="1:9" ht="30" x14ac:dyDescent="0.25">
      <c r="A302" s="17" t="s">
        <v>31</v>
      </c>
      <c r="B302" s="17" t="s">
        <v>112</v>
      </c>
      <c r="C302" s="17" t="str">
        <f>tblLocAdj[[#This Row],[STATE]]&amp;tblLocAdj[[#This Row],[COUNTY]]</f>
        <v>FLCLAY</v>
      </c>
      <c r="D302" s="18">
        <v>5</v>
      </c>
      <c r="E302" s="17" t="s">
        <v>654</v>
      </c>
      <c r="F302" s="19">
        <v>40544</v>
      </c>
      <c r="G302" s="20">
        <v>3.7</v>
      </c>
      <c r="H302" s="21">
        <v>39569</v>
      </c>
      <c r="I302" s="20">
        <v>1.3</v>
      </c>
    </row>
    <row r="303" spans="1:9" ht="30" x14ac:dyDescent="0.25">
      <c r="A303" s="17" t="s">
        <v>31</v>
      </c>
      <c r="B303" s="17" t="s">
        <v>655</v>
      </c>
      <c r="C303" s="17" t="str">
        <f>tblLocAdj[[#This Row],[STATE]]&amp;tblLocAdj[[#This Row],[COUNTY]]</f>
        <v>FLCOLLIER</v>
      </c>
      <c r="D303" s="18">
        <v>6</v>
      </c>
      <c r="E303" s="17" t="s">
        <v>656</v>
      </c>
      <c r="F303" s="19">
        <v>40544</v>
      </c>
      <c r="G303" s="20">
        <v>4.3</v>
      </c>
      <c r="H303" s="21">
        <v>39569</v>
      </c>
      <c r="I303" s="20">
        <v>1.7</v>
      </c>
    </row>
    <row r="304" spans="1:9" ht="30" x14ac:dyDescent="0.25">
      <c r="A304" s="17" t="s">
        <v>31</v>
      </c>
      <c r="B304" s="17" t="s">
        <v>243</v>
      </c>
      <c r="C304" s="17" t="str">
        <f>tblLocAdj[[#This Row],[STATE]]&amp;tblLocAdj[[#This Row],[COUNTY]]</f>
        <v>FLCOLUMBIA</v>
      </c>
      <c r="D304" s="18">
        <v>5</v>
      </c>
      <c r="E304" s="17" t="s">
        <v>657</v>
      </c>
      <c r="F304" s="19">
        <v>40544</v>
      </c>
      <c r="G304" s="20">
        <v>3.7</v>
      </c>
      <c r="H304" s="21">
        <v>39569</v>
      </c>
      <c r="I304" s="20">
        <v>1.3</v>
      </c>
    </row>
    <row r="305" spans="1:9" ht="30" x14ac:dyDescent="0.25">
      <c r="A305" s="17" t="s">
        <v>31</v>
      </c>
      <c r="B305" s="17" t="s">
        <v>658</v>
      </c>
      <c r="C305" s="17" t="str">
        <f>tblLocAdj[[#This Row],[STATE]]&amp;tblLocAdj[[#This Row],[COUNTY]]</f>
        <v>FLDADE</v>
      </c>
      <c r="D305" s="18">
        <v>6</v>
      </c>
      <c r="E305" s="17" t="s">
        <v>659</v>
      </c>
      <c r="F305" s="19">
        <v>40544</v>
      </c>
      <c r="G305" s="20">
        <v>4.3</v>
      </c>
      <c r="H305" s="21">
        <v>39569</v>
      </c>
      <c r="I305" s="20">
        <v>1.7</v>
      </c>
    </row>
    <row r="306" spans="1:9" ht="30" x14ac:dyDescent="0.25">
      <c r="A306" s="17" t="s">
        <v>31</v>
      </c>
      <c r="B306" s="17" t="s">
        <v>660</v>
      </c>
      <c r="C306" s="17" t="str">
        <f>tblLocAdj[[#This Row],[STATE]]&amp;tblLocAdj[[#This Row],[COUNTY]]</f>
        <v>FLDE SOTO</v>
      </c>
      <c r="D306" s="18">
        <v>5.8</v>
      </c>
      <c r="E306" s="17" t="s">
        <v>661</v>
      </c>
      <c r="F306" s="19">
        <v>40544</v>
      </c>
      <c r="G306" s="20">
        <v>4</v>
      </c>
      <c r="H306" s="21">
        <v>39569</v>
      </c>
      <c r="I306" s="20">
        <v>1.8</v>
      </c>
    </row>
    <row r="307" spans="1:9" ht="30" x14ac:dyDescent="0.25">
      <c r="A307" s="17" t="s">
        <v>31</v>
      </c>
      <c r="B307" s="17" t="s">
        <v>662</v>
      </c>
      <c r="C307" s="17" t="str">
        <f>tblLocAdj[[#This Row],[STATE]]&amp;tblLocAdj[[#This Row],[COUNTY]]</f>
        <v>FLDIXIE</v>
      </c>
      <c r="D307" s="18">
        <v>5</v>
      </c>
      <c r="E307" s="17" t="s">
        <v>663</v>
      </c>
      <c r="F307" s="19">
        <v>40544</v>
      </c>
      <c r="G307" s="20">
        <v>3.7</v>
      </c>
      <c r="H307" s="21">
        <v>39569</v>
      </c>
      <c r="I307" s="20">
        <v>1.3</v>
      </c>
    </row>
    <row r="308" spans="1:9" ht="30" x14ac:dyDescent="0.25">
      <c r="A308" s="17" t="s">
        <v>31</v>
      </c>
      <c r="B308" s="17" t="s">
        <v>664</v>
      </c>
      <c r="C308" s="17" t="str">
        <f>tblLocAdj[[#This Row],[STATE]]&amp;tblLocAdj[[#This Row],[COUNTY]]</f>
        <v>FLDUVAL</v>
      </c>
      <c r="D308" s="18">
        <v>5</v>
      </c>
      <c r="E308" s="17" t="s">
        <v>665</v>
      </c>
      <c r="F308" s="19">
        <v>40544</v>
      </c>
      <c r="G308" s="20">
        <v>3.7</v>
      </c>
      <c r="H308" s="21">
        <v>39569</v>
      </c>
      <c r="I308" s="20">
        <v>1.3</v>
      </c>
    </row>
    <row r="309" spans="1:9" ht="30" x14ac:dyDescent="0.25">
      <c r="A309" s="17" t="s">
        <v>31</v>
      </c>
      <c r="B309" s="17" t="s">
        <v>138</v>
      </c>
      <c r="C309" s="17" t="str">
        <f>tblLocAdj[[#This Row],[STATE]]&amp;tblLocAdj[[#This Row],[COUNTY]]</f>
        <v>FLESCAMBIA</v>
      </c>
      <c r="D309" s="18">
        <v>4</v>
      </c>
      <c r="E309" s="17" t="s">
        <v>666</v>
      </c>
      <c r="F309" s="19">
        <v>40544</v>
      </c>
      <c r="G309" s="20">
        <v>3.45</v>
      </c>
      <c r="H309" s="21">
        <v>39569</v>
      </c>
      <c r="I309" s="20">
        <v>0.55000000000000004</v>
      </c>
    </row>
    <row r="310" spans="1:9" ht="30" x14ac:dyDescent="0.25">
      <c r="A310" s="17" t="s">
        <v>31</v>
      </c>
      <c r="B310" s="17" t="s">
        <v>667</v>
      </c>
      <c r="C310" s="17" t="str">
        <f>tblLocAdj[[#This Row],[STATE]]&amp;tblLocAdj[[#This Row],[COUNTY]]</f>
        <v>FLFLAGLER</v>
      </c>
      <c r="D310" s="18">
        <v>5</v>
      </c>
      <c r="E310" s="17" t="s">
        <v>668</v>
      </c>
      <c r="F310" s="19">
        <v>40544</v>
      </c>
      <c r="G310" s="20">
        <v>4</v>
      </c>
      <c r="H310" s="21">
        <v>39569</v>
      </c>
      <c r="I310" s="20">
        <v>1</v>
      </c>
    </row>
    <row r="311" spans="1:9" ht="30" x14ac:dyDescent="0.25">
      <c r="A311" s="17" t="s">
        <v>31</v>
      </c>
      <c r="B311" s="17" t="s">
        <v>144</v>
      </c>
      <c r="C311" s="17" t="str">
        <f>tblLocAdj[[#This Row],[STATE]]&amp;tblLocAdj[[#This Row],[COUNTY]]</f>
        <v>FLFRANKLIN</v>
      </c>
      <c r="D311" s="18">
        <v>4.5999999999999996</v>
      </c>
      <c r="E311" s="17" t="s">
        <v>669</v>
      </c>
      <c r="F311" s="19">
        <v>40544</v>
      </c>
      <c r="G311" s="20">
        <v>3.7</v>
      </c>
      <c r="H311" s="21">
        <v>39569</v>
      </c>
      <c r="I311" s="20">
        <v>0.9</v>
      </c>
    </row>
    <row r="312" spans="1:9" ht="30" x14ac:dyDescent="0.25">
      <c r="A312" s="17" t="s">
        <v>31</v>
      </c>
      <c r="B312" s="17" t="s">
        <v>670</v>
      </c>
      <c r="C312" s="17" t="str">
        <f>tblLocAdj[[#This Row],[STATE]]&amp;tblLocAdj[[#This Row],[COUNTY]]</f>
        <v>FLGADSDEN</v>
      </c>
      <c r="D312" s="18">
        <v>4.5999999999999996</v>
      </c>
      <c r="E312" s="17" t="s">
        <v>671</v>
      </c>
      <c r="F312" s="19">
        <v>40544</v>
      </c>
      <c r="G312" s="20">
        <v>3.7</v>
      </c>
      <c r="H312" s="21">
        <v>39569</v>
      </c>
      <c r="I312" s="20">
        <v>0.9</v>
      </c>
    </row>
    <row r="313" spans="1:9" ht="30" x14ac:dyDescent="0.25">
      <c r="A313" s="17" t="s">
        <v>31</v>
      </c>
      <c r="B313" s="17" t="s">
        <v>672</v>
      </c>
      <c r="C313" s="17" t="str">
        <f>tblLocAdj[[#This Row],[STATE]]&amp;tblLocAdj[[#This Row],[COUNTY]]</f>
        <v>FLGILCHRIST</v>
      </c>
      <c r="D313" s="18">
        <v>5</v>
      </c>
      <c r="E313" s="17" t="s">
        <v>673</v>
      </c>
      <c r="F313" s="19">
        <v>40544</v>
      </c>
      <c r="G313" s="20">
        <v>3.7</v>
      </c>
      <c r="H313" s="21">
        <v>39569</v>
      </c>
      <c r="I313" s="20">
        <v>1.3</v>
      </c>
    </row>
    <row r="314" spans="1:9" ht="30" x14ac:dyDescent="0.25">
      <c r="A314" s="17" t="s">
        <v>31</v>
      </c>
      <c r="B314" s="17" t="s">
        <v>674</v>
      </c>
      <c r="C314" s="17" t="str">
        <f>tblLocAdj[[#This Row],[STATE]]&amp;tblLocAdj[[#This Row],[COUNTY]]</f>
        <v>FLGLADES</v>
      </c>
      <c r="D314" s="18">
        <v>5.8</v>
      </c>
      <c r="E314" s="17" t="s">
        <v>675</v>
      </c>
      <c r="F314" s="19">
        <v>40544</v>
      </c>
      <c r="G314" s="20">
        <v>4.3</v>
      </c>
      <c r="H314" s="21">
        <v>39569</v>
      </c>
      <c r="I314" s="20">
        <v>1.5</v>
      </c>
    </row>
    <row r="315" spans="1:9" ht="30" x14ac:dyDescent="0.25">
      <c r="A315" s="17" t="s">
        <v>31</v>
      </c>
      <c r="B315" s="17" t="s">
        <v>676</v>
      </c>
      <c r="C315" s="17" t="str">
        <f>tblLocAdj[[#This Row],[STATE]]&amp;tblLocAdj[[#This Row],[COUNTY]]</f>
        <v>FLGULF</v>
      </c>
      <c r="D315" s="18">
        <v>4.5999999999999996</v>
      </c>
      <c r="E315" s="17" t="s">
        <v>677</v>
      </c>
      <c r="F315" s="19">
        <v>40544</v>
      </c>
      <c r="G315" s="20">
        <v>3.7</v>
      </c>
      <c r="H315" s="21">
        <v>39569</v>
      </c>
      <c r="I315" s="20">
        <v>0.9</v>
      </c>
    </row>
    <row r="316" spans="1:9" ht="30" x14ac:dyDescent="0.25">
      <c r="A316" s="17" t="s">
        <v>31</v>
      </c>
      <c r="B316" s="17" t="s">
        <v>678</v>
      </c>
      <c r="C316" s="17" t="str">
        <f>tblLocAdj[[#This Row],[STATE]]&amp;tblLocAdj[[#This Row],[COUNTY]]</f>
        <v>FLHAMILTON</v>
      </c>
      <c r="D316" s="18">
        <v>5</v>
      </c>
      <c r="E316" s="17" t="s">
        <v>679</v>
      </c>
      <c r="F316" s="19">
        <v>40544</v>
      </c>
      <c r="G316" s="20">
        <v>3.7</v>
      </c>
      <c r="H316" s="21">
        <v>39569</v>
      </c>
      <c r="I316" s="20">
        <v>1.3</v>
      </c>
    </row>
    <row r="317" spans="1:9" ht="30" x14ac:dyDescent="0.25">
      <c r="A317" s="17" t="s">
        <v>31</v>
      </c>
      <c r="B317" s="17" t="s">
        <v>680</v>
      </c>
      <c r="C317" s="17" t="str">
        <f>tblLocAdj[[#This Row],[STATE]]&amp;tblLocAdj[[#This Row],[COUNTY]]</f>
        <v>FLHARDEE</v>
      </c>
      <c r="D317" s="18">
        <v>5.8</v>
      </c>
      <c r="E317" s="17" t="s">
        <v>681</v>
      </c>
      <c r="F317" s="19">
        <v>40544</v>
      </c>
      <c r="G317" s="20">
        <v>4</v>
      </c>
      <c r="H317" s="21">
        <v>39569</v>
      </c>
      <c r="I317" s="20">
        <v>1.8</v>
      </c>
    </row>
    <row r="318" spans="1:9" ht="30" x14ac:dyDescent="0.25">
      <c r="A318" s="17" t="s">
        <v>31</v>
      </c>
      <c r="B318" s="17" t="s">
        <v>682</v>
      </c>
      <c r="C318" s="17" t="str">
        <f>tblLocAdj[[#This Row],[STATE]]&amp;tblLocAdj[[#This Row],[COUNTY]]</f>
        <v>FLHENDRY</v>
      </c>
      <c r="D318" s="18">
        <v>6</v>
      </c>
      <c r="E318" s="17" t="s">
        <v>683</v>
      </c>
      <c r="F318" s="19">
        <v>40544</v>
      </c>
      <c r="G318" s="20">
        <v>4.3</v>
      </c>
      <c r="H318" s="21">
        <v>39569</v>
      </c>
      <c r="I318" s="20">
        <v>1.7</v>
      </c>
    </row>
    <row r="319" spans="1:9" ht="30" x14ac:dyDescent="0.25">
      <c r="A319" s="17" t="s">
        <v>31</v>
      </c>
      <c r="B319" s="17" t="s">
        <v>684</v>
      </c>
      <c r="C319" s="17" t="str">
        <f>tblLocAdj[[#This Row],[STATE]]&amp;tblLocAdj[[#This Row],[COUNTY]]</f>
        <v>FLHERNANDO</v>
      </c>
      <c r="D319" s="18">
        <v>5.4</v>
      </c>
      <c r="E319" s="17" t="s">
        <v>685</v>
      </c>
      <c r="F319" s="19">
        <v>40544</v>
      </c>
      <c r="G319" s="20">
        <v>4</v>
      </c>
      <c r="H319" s="21">
        <v>39569</v>
      </c>
      <c r="I319" s="20">
        <v>1.4</v>
      </c>
    </row>
    <row r="320" spans="1:9" ht="30" x14ac:dyDescent="0.25">
      <c r="A320" s="17" t="s">
        <v>31</v>
      </c>
      <c r="B320" s="17" t="s">
        <v>686</v>
      </c>
      <c r="C320" s="17" t="str">
        <f>tblLocAdj[[#This Row],[STATE]]&amp;tblLocAdj[[#This Row],[COUNTY]]</f>
        <v>FLHIGHLANDS</v>
      </c>
      <c r="D320" s="18">
        <v>5.8</v>
      </c>
      <c r="E320" s="17" t="s">
        <v>687</v>
      </c>
      <c r="F320" s="19">
        <v>40544</v>
      </c>
      <c r="G320" s="20">
        <v>4</v>
      </c>
      <c r="H320" s="21">
        <v>39569</v>
      </c>
      <c r="I320" s="20">
        <v>1.8</v>
      </c>
    </row>
    <row r="321" spans="1:9" ht="30" x14ac:dyDescent="0.25">
      <c r="A321" s="17" t="s">
        <v>31</v>
      </c>
      <c r="B321" s="17" t="s">
        <v>688</v>
      </c>
      <c r="C321" s="17" t="str">
        <f>tblLocAdj[[#This Row],[STATE]]&amp;tblLocAdj[[#This Row],[COUNTY]]</f>
        <v>FLHILLSBOROUGH</v>
      </c>
      <c r="D321" s="18">
        <v>5.4</v>
      </c>
      <c r="E321" s="17" t="s">
        <v>689</v>
      </c>
      <c r="F321" s="19">
        <v>40544</v>
      </c>
      <c r="G321" s="20">
        <v>4</v>
      </c>
      <c r="H321" s="21">
        <v>39569</v>
      </c>
      <c r="I321" s="20">
        <v>1.4</v>
      </c>
    </row>
    <row r="322" spans="1:9" ht="30" x14ac:dyDescent="0.25">
      <c r="A322" s="17" t="s">
        <v>31</v>
      </c>
      <c r="B322" s="17" t="s">
        <v>690</v>
      </c>
      <c r="C322" s="17" t="str">
        <f>tblLocAdj[[#This Row],[STATE]]&amp;tblLocAdj[[#This Row],[COUNTY]]</f>
        <v>FLHOLMES</v>
      </c>
      <c r="D322" s="18">
        <v>4.3</v>
      </c>
      <c r="E322" s="17" t="s">
        <v>691</v>
      </c>
      <c r="F322" s="19">
        <v>40544</v>
      </c>
      <c r="G322" s="20">
        <v>3.7</v>
      </c>
      <c r="H322" s="21">
        <v>39569</v>
      </c>
      <c r="I322" s="20">
        <v>0.6</v>
      </c>
    </row>
    <row r="323" spans="1:9" ht="30" x14ac:dyDescent="0.25">
      <c r="A323" s="17" t="s">
        <v>31</v>
      </c>
      <c r="B323" s="17" t="s">
        <v>692</v>
      </c>
      <c r="C323" s="17" t="str">
        <f>tblLocAdj[[#This Row],[STATE]]&amp;tblLocAdj[[#This Row],[COUNTY]]</f>
        <v>FLINDIAN RIVER</v>
      </c>
      <c r="D323" s="18">
        <v>5.8</v>
      </c>
      <c r="E323" s="17" t="s">
        <v>693</v>
      </c>
      <c r="F323" s="19">
        <v>40544</v>
      </c>
      <c r="G323" s="20">
        <v>4</v>
      </c>
      <c r="H323" s="21">
        <v>39569</v>
      </c>
      <c r="I323" s="20">
        <v>1.8</v>
      </c>
    </row>
    <row r="324" spans="1:9" ht="30" x14ac:dyDescent="0.25">
      <c r="A324" s="17" t="s">
        <v>31</v>
      </c>
      <c r="B324" s="17" t="s">
        <v>156</v>
      </c>
      <c r="C324" s="17" t="str">
        <f>tblLocAdj[[#This Row],[STATE]]&amp;tblLocAdj[[#This Row],[COUNTY]]</f>
        <v>FLJACKSON</v>
      </c>
      <c r="D324" s="18">
        <v>4.3</v>
      </c>
      <c r="E324" s="17" t="s">
        <v>694</v>
      </c>
      <c r="F324" s="19">
        <v>40544</v>
      </c>
      <c r="G324" s="20">
        <v>3.7</v>
      </c>
      <c r="H324" s="21">
        <v>39569</v>
      </c>
      <c r="I324" s="20">
        <v>0.6</v>
      </c>
    </row>
    <row r="325" spans="1:9" ht="30" x14ac:dyDescent="0.25">
      <c r="A325" s="17" t="s">
        <v>31</v>
      </c>
      <c r="B325" s="17" t="s">
        <v>158</v>
      </c>
      <c r="C325" s="17" t="str">
        <f>tblLocAdj[[#This Row],[STATE]]&amp;tblLocAdj[[#This Row],[COUNTY]]</f>
        <v>FLJEFFERSON</v>
      </c>
      <c r="D325" s="18">
        <v>4.5999999999999996</v>
      </c>
      <c r="E325" s="17" t="s">
        <v>695</v>
      </c>
      <c r="F325" s="19">
        <v>40544</v>
      </c>
      <c r="G325" s="20">
        <v>3.7</v>
      </c>
      <c r="H325" s="21">
        <v>39569</v>
      </c>
      <c r="I325" s="20">
        <v>0.9</v>
      </c>
    </row>
    <row r="326" spans="1:9" ht="30" x14ac:dyDescent="0.25">
      <c r="A326" s="17" t="s">
        <v>31</v>
      </c>
      <c r="B326" s="17" t="s">
        <v>284</v>
      </c>
      <c r="C326" s="17" t="str">
        <f>tblLocAdj[[#This Row],[STATE]]&amp;tblLocAdj[[#This Row],[COUNTY]]</f>
        <v>FLLAFAYETTE</v>
      </c>
      <c r="D326" s="18">
        <v>5</v>
      </c>
      <c r="E326" s="17" t="s">
        <v>696</v>
      </c>
      <c r="F326" s="19">
        <v>40544</v>
      </c>
      <c r="G326" s="20">
        <v>3.7</v>
      </c>
      <c r="H326" s="21">
        <v>39569</v>
      </c>
      <c r="I326" s="20">
        <v>1.3</v>
      </c>
    </row>
    <row r="327" spans="1:9" ht="30" x14ac:dyDescent="0.25">
      <c r="A327" s="17" t="s">
        <v>31</v>
      </c>
      <c r="B327" s="17" t="s">
        <v>414</v>
      </c>
      <c r="C327" s="17" t="str">
        <f>tblLocAdj[[#This Row],[STATE]]&amp;tblLocAdj[[#This Row],[COUNTY]]</f>
        <v>FLLAKE</v>
      </c>
      <c r="D327" s="18">
        <v>5.4</v>
      </c>
      <c r="E327" s="17" t="s">
        <v>697</v>
      </c>
      <c r="F327" s="19">
        <v>40544</v>
      </c>
      <c r="G327" s="20">
        <v>4</v>
      </c>
      <c r="H327" s="21">
        <v>39569</v>
      </c>
      <c r="I327" s="20">
        <v>1.4</v>
      </c>
    </row>
    <row r="328" spans="1:9" ht="30" x14ac:dyDescent="0.25">
      <c r="A328" s="17" t="s">
        <v>31</v>
      </c>
      <c r="B328" s="17" t="s">
        <v>166</v>
      </c>
      <c r="C328" s="17" t="str">
        <f>tblLocAdj[[#This Row],[STATE]]&amp;tblLocAdj[[#This Row],[COUNTY]]</f>
        <v>FLLEE</v>
      </c>
      <c r="D328" s="18">
        <v>6</v>
      </c>
      <c r="E328" s="17" t="s">
        <v>698</v>
      </c>
      <c r="F328" s="19">
        <v>40544</v>
      </c>
      <c r="G328" s="20">
        <v>4.3</v>
      </c>
      <c r="H328" s="21">
        <v>39569</v>
      </c>
      <c r="I328" s="20">
        <v>1.7</v>
      </c>
    </row>
    <row r="329" spans="1:9" ht="30" x14ac:dyDescent="0.25">
      <c r="A329" s="17" t="s">
        <v>31</v>
      </c>
      <c r="B329" s="17" t="s">
        <v>699</v>
      </c>
      <c r="C329" s="17" t="str">
        <f>tblLocAdj[[#This Row],[STATE]]&amp;tblLocAdj[[#This Row],[COUNTY]]</f>
        <v>FLLEON</v>
      </c>
      <c r="D329" s="18">
        <v>4.5999999999999996</v>
      </c>
      <c r="E329" s="17" t="s">
        <v>700</v>
      </c>
      <c r="F329" s="19">
        <v>40544</v>
      </c>
      <c r="G329" s="20">
        <v>3.7</v>
      </c>
      <c r="H329" s="21">
        <v>39569</v>
      </c>
      <c r="I329" s="20">
        <v>0.9</v>
      </c>
    </row>
    <row r="330" spans="1:9" ht="30" x14ac:dyDescent="0.25">
      <c r="A330" s="17" t="s">
        <v>31</v>
      </c>
      <c r="B330" s="17" t="s">
        <v>701</v>
      </c>
      <c r="C330" s="17" t="str">
        <f>tblLocAdj[[#This Row],[STATE]]&amp;tblLocAdj[[#This Row],[COUNTY]]</f>
        <v>FLLEVY</v>
      </c>
      <c r="D330" s="18">
        <v>5</v>
      </c>
      <c r="E330" s="17" t="s">
        <v>702</v>
      </c>
      <c r="F330" s="19">
        <v>40544</v>
      </c>
      <c r="G330" s="20">
        <v>4</v>
      </c>
      <c r="H330" s="21">
        <v>39569</v>
      </c>
      <c r="I330" s="20">
        <v>1</v>
      </c>
    </row>
    <row r="331" spans="1:9" ht="30" x14ac:dyDescent="0.25">
      <c r="A331" s="17" t="s">
        <v>31</v>
      </c>
      <c r="B331" s="17" t="s">
        <v>703</v>
      </c>
      <c r="C331" s="17" t="str">
        <f>tblLocAdj[[#This Row],[STATE]]&amp;tblLocAdj[[#This Row],[COUNTY]]</f>
        <v>FLLIBERTY</v>
      </c>
      <c r="D331" s="18">
        <v>4.5999999999999996</v>
      </c>
      <c r="E331" s="17" t="s">
        <v>704</v>
      </c>
      <c r="F331" s="19">
        <v>40544</v>
      </c>
      <c r="G331" s="20">
        <v>3.7</v>
      </c>
      <c r="H331" s="21">
        <v>39569</v>
      </c>
      <c r="I331" s="20">
        <v>0.9</v>
      </c>
    </row>
    <row r="332" spans="1:9" ht="30" x14ac:dyDescent="0.25">
      <c r="A332" s="17" t="s">
        <v>31</v>
      </c>
      <c r="B332" s="17" t="s">
        <v>174</v>
      </c>
      <c r="C332" s="17" t="str">
        <f>tblLocAdj[[#This Row],[STATE]]&amp;tblLocAdj[[#This Row],[COUNTY]]</f>
        <v>FLMADISON</v>
      </c>
      <c r="D332" s="18">
        <v>5</v>
      </c>
      <c r="E332" s="17" t="s">
        <v>705</v>
      </c>
      <c r="F332" s="19">
        <v>40544</v>
      </c>
      <c r="G332" s="20">
        <v>3.7</v>
      </c>
      <c r="H332" s="21">
        <v>39569</v>
      </c>
      <c r="I332" s="20">
        <v>1.3</v>
      </c>
    </row>
    <row r="333" spans="1:9" ht="30" x14ac:dyDescent="0.25">
      <c r="A333" s="17" t="s">
        <v>31</v>
      </c>
      <c r="B333" s="17" t="s">
        <v>706</v>
      </c>
      <c r="C333" s="17" t="str">
        <f>tblLocAdj[[#This Row],[STATE]]&amp;tblLocAdj[[#This Row],[COUNTY]]</f>
        <v>FLMANATEE</v>
      </c>
      <c r="D333" s="18">
        <v>5.8</v>
      </c>
      <c r="E333" s="17" t="s">
        <v>707</v>
      </c>
      <c r="F333" s="19">
        <v>40544</v>
      </c>
      <c r="G333" s="20">
        <v>4</v>
      </c>
      <c r="H333" s="21">
        <v>39569</v>
      </c>
      <c r="I333" s="20">
        <v>1.8</v>
      </c>
    </row>
    <row r="334" spans="1:9" ht="30" x14ac:dyDescent="0.25">
      <c r="A334" s="17" t="s">
        <v>31</v>
      </c>
      <c r="B334" s="17" t="s">
        <v>178</v>
      </c>
      <c r="C334" s="17" t="str">
        <f>tblLocAdj[[#This Row],[STATE]]&amp;tblLocAdj[[#This Row],[COUNTY]]</f>
        <v>FLMARION</v>
      </c>
      <c r="D334" s="18">
        <v>5</v>
      </c>
      <c r="E334" s="17" t="s">
        <v>708</v>
      </c>
      <c r="F334" s="19">
        <v>40544</v>
      </c>
      <c r="G334" s="20">
        <v>4</v>
      </c>
      <c r="H334" s="21">
        <v>39569</v>
      </c>
      <c r="I334" s="20">
        <v>1</v>
      </c>
    </row>
    <row r="335" spans="1:9" ht="30" x14ac:dyDescent="0.25">
      <c r="A335" s="17" t="s">
        <v>31</v>
      </c>
      <c r="B335" s="17" t="s">
        <v>709</v>
      </c>
      <c r="C335" s="17" t="str">
        <f>tblLocAdj[[#This Row],[STATE]]&amp;tblLocAdj[[#This Row],[COUNTY]]</f>
        <v>FLMARTIN</v>
      </c>
      <c r="D335" s="18">
        <v>5.8</v>
      </c>
      <c r="E335" s="17" t="s">
        <v>710</v>
      </c>
      <c r="F335" s="19">
        <v>40544</v>
      </c>
      <c r="G335" s="20">
        <v>4.3</v>
      </c>
      <c r="H335" s="21">
        <v>39569</v>
      </c>
      <c r="I335" s="20">
        <v>1.5</v>
      </c>
    </row>
    <row r="336" spans="1:9" ht="30" x14ac:dyDescent="0.25">
      <c r="A336" s="17" t="s">
        <v>31</v>
      </c>
      <c r="B336" s="17" t="s">
        <v>711</v>
      </c>
      <c r="C336" s="17" t="str">
        <f>tblLocAdj[[#This Row],[STATE]]&amp;tblLocAdj[[#This Row],[COUNTY]]</f>
        <v>FLMIAMI-DADE</v>
      </c>
      <c r="D336" s="18">
        <v>6</v>
      </c>
      <c r="E336" s="17" t="s">
        <v>712</v>
      </c>
      <c r="F336" s="19">
        <v>40544</v>
      </c>
      <c r="G336" s="20">
        <v>4.3</v>
      </c>
      <c r="H336" s="21">
        <v>39569</v>
      </c>
      <c r="I336" s="20">
        <v>1.7</v>
      </c>
    </row>
    <row r="337" spans="1:9" ht="30" x14ac:dyDescent="0.25">
      <c r="A337" s="17" t="s">
        <v>31</v>
      </c>
      <c r="B337" s="17" t="s">
        <v>184</v>
      </c>
      <c r="C337" s="17" t="str">
        <f>tblLocAdj[[#This Row],[STATE]]&amp;tblLocAdj[[#This Row],[COUNTY]]</f>
        <v>FLMONROE</v>
      </c>
      <c r="D337" s="18">
        <v>6</v>
      </c>
      <c r="E337" s="17" t="s">
        <v>713</v>
      </c>
      <c r="F337" s="19">
        <v>40544</v>
      </c>
      <c r="G337" s="20">
        <v>4.3</v>
      </c>
      <c r="H337" s="21">
        <v>39569</v>
      </c>
      <c r="I337" s="20">
        <v>1.7</v>
      </c>
    </row>
    <row r="338" spans="1:9" ht="30" x14ac:dyDescent="0.25">
      <c r="A338" s="17" t="s">
        <v>31</v>
      </c>
      <c r="B338" s="17" t="s">
        <v>714</v>
      </c>
      <c r="C338" s="17" t="str">
        <f>tblLocAdj[[#This Row],[STATE]]&amp;tblLocAdj[[#This Row],[COUNTY]]</f>
        <v>FLNASSAU</v>
      </c>
      <c r="D338" s="18">
        <v>5</v>
      </c>
      <c r="E338" s="17" t="s">
        <v>715</v>
      </c>
      <c r="F338" s="19">
        <v>40544</v>
      </c>
      <c r="G338" s="20">
        <v>3.7</v>
      </c>
      <c r="H338" s="21">
        <v>39569</v>
      </c>
      <c r="I338" s="20">
        <v>1.3</v>
      </c>
    </row>
    <row r="339" spans="1:9" ht="30" x14ac:dyDescent="0.25">
      <c r="A339" s="17" t="s">
        <v>31</v>
      </c>
      <c r="B339" s="17" t="s">
        <v>716</v>
      </c>
      <c r="C339" s="17" t="str">
        <f>tblLocAdj[[#This Row],[STATE]]&amp;tblLocAdj[[#This Row],[COUNTY]]</f>
        <v>FLOKALOOSA</v>
      </c>
      <c r="D339" s="18">
        <v>4</v>
      </c>
      <c r="E339" s="17" t="s">
        <v>717</v>
      </c>
      <c r="F339" s="19">
        <v>40544</v>
      </c>
      <c r="G339" s="20">
        <v>3.45</v>
      </c>
      <c r="H339" s="21">
        <v>39569</v>
      </c>
      <c r="I339" s="20">
        <v>0.55000000000000004</v>
      </c>
    </row>
    <row r="340" spans="1:9" ht="30" x14ac:dyDescent="0.25">
      <c r="A340" s="17" t="s">
        <v>31</v>
      </c>
      <c r="B340" s="17" t="s">
        <v>718</v>
      </c>
      <c r="C340" s="17" t="str">
        <f>tblLocAdj[[#This Row],[STATE]]&amp;tblLocAdj[[#This Row],[COUNTY]]</f>
        <v>FLOKEECHOBEE</v>
      </c>
      <c r="D340" s="18">
        <v>5.8</v>
      </c>
      <c r="E340" s="17" t="s">
        <v>719</v>
      </c>
      <c r="F340" s="19">
        <v>40544</v>
      </c>
      <c r="G340" s="20">
        <v>4</v>
      </c>
      <c r="H340" s="21">
        <v>39569</v>
      </c>
      <c r="I340" s="20">
        <v>1.8</v>
      </c>
    </row>
    <row r="341" spans="1:9" ht="30" x14ac:dyDescent="0.25">
      <c r="A341" s="17" t="s">
        <v>31</v>
      </c>
      <c r="B341" s="17" t="s">
        <v>439</v>
      </c>
      <c r="C341" s="17" t="str">
        <f>tblLocAdj[[#This Row],[STATE]]&amp;tblLocAdj[[#This Row],[COUNTY]]</f>
        <v>FLORANGE</v>
      </c>
      <c r="D341" s="18">
        <v>5.4</v>
      </c>
      <c r="E341" s="17" t="s">
        <v>720</v>
      </c>
      <c r="F341" s="19">
        <v>40544</v>
      </c>
      <c r="G341" s="20">
        <v>4</v>
      </c>
      <c r="H341" s="21">
        <v>39569</v>
      </c>
      <c r="I341" s="20">
        <v>1.4</v>
      </c>
    </row>
    <row r="342" spans="1:9" ht="30" x14ac:dyDescent="0.25">
      <c r="A342" s="17" t="s">
        <v>31</v>
      </c>
      <c r="B342" s="17" t="s">
        <v>721</v>
      </c>
      <c r="C342" s="17" t="str">
        <f>tblLocAdj[[#This Row],[STATE]]&amp;tblLocAdj[[#This Row],[COUNTY]]</f>
        <v>FLOSCEOLA</v>
      </c>
      <c r="D342" s="18">
        <v>5.4</v>
      </c>
      <c r="E342" s="17" t="s">
        <v>722</v>
      </c>
      <c r="F342" s="19">
        <v>40544</v>
      </c>
      <c r="G342" s="20">
        <v>4</v>
      </c>
      <c r="H342" s="21">
        <v>39569</v>
      </c>
      <c r="I342" s="20">
        <v>1.4</v>
      </c>
    </row>
    <row r="343" spans="1:9" ht="30" x14ac:dyDescent="0.25">
      <c r="A343" s="17" t="s">
        <v>31</v>
      </c>
      <c r="B343" s="17" t="s">
        <v>723</v>
      </c>
      <c r="C343" s="17" t="str">
        <f>tblLocAdj[[#This Row],[STATE]]&amp;tblLocAdj[[#This Row],[COUNTY]]</f>
        <v>FLPALM BEACH</v>
      </c>
      <c r="D343" s="18">
        <v>6</v>
      </c>
      <c r="E343" s="17" t="s">
        <v>724</v>
      </c>
      <c r="F343" s="19">
        <v>40544</v>
      </c>
      <c r="G343" s="20">
        <v>4.3</v>
      </c>
      <c r="H343" s="21">
        <v>39569</v>
      </c>
      <c r="I343" s="20">
        <v>1.7</v>
      </c>
    </row>
    <row r="344" spans="1:9" ht="30" x14ac:dyDescent="0.25">
      <c r="A344" s="17" t="s">
        <v>31</v>
      </c>
      <c r="B344" s="17" t="s">
        <v>725</v>
      </c>
      <c r="C344" s="17" t="str">
        <f>tblLocAdj[[#This Row],[STATE]]&amp;tblLocAdj[[#This Row],[COUNTY]]</f>
        <v>FLPASCO</v>
      </c>
      <c r="D344" s="18">
        <v>5.4</v>
      </c>
      <c r="E344" s="17" t="s">
        <v>726</v>
      </c>
      <c r="F344" s="19">
        <v>40544</v>
      </c>
      <c r="G344" s="20">
        <v>4</v>
      </c>
      <c r="H344" s="21">
        <v>39569</v>
      </c>
      <c r="I344" s="20">
        <v>1.4</v>
      </c>
    </row>
    <row r="345" spans="1:9" ht="30" x14ac:dyDescent="0.25">
      <c r="A345" s="17" t="s">
        <v>31</v>
      </c>
      <c r="B345" s="17" t="s">
        <v>727</v>
      </c>
      <c r="C345" s="17" t="str">
        <f>tblLocAdj[[#This Row],[STATE]]&amp;tblLocAdj[[#This Row],[COUNTY]]</f>
        <v>FLPINELLAS</v>
      </c>
      <c r="D345" s="18">
        <v>5.4</v>
      </c>
      <c r="E345" s="17" t="s">
        <v>728</v>
      </c>
      <c r="F345" s="19">
        <v>40544</v>
      </c>
      <c r="G345" s="20">
        <v>4</v>
      </c>
      <c r="H345" s="21">
        <v>39569</v>
      </c>
      <c r="I345" s="20">
        <v>1.4</v>
      </c>
    </row>
    <row r="346" spans="1:9" ht="30" x14ac:dyDescent="0.25">
      <c r="A346" s="17" t="s">
        <v>31</v>
      </c>
      <c r="B346" s="17" t="s">
        <v>316</v>
      </c>
      <c r="C346" s="23" t="str">
        <f>tblLocAdj[[#This Row],[STATE]]&amp;tblLocAdj[[#This Row],[COUNTY]]</f>
        <v>FLPOLK</v>
      </c>
      <c r="D346" s="24">
        <v>5.4</v>
      </c>
      <c r="E346" s="17" t="s">
        <v>729</v>
      </c>
      <c r="F346" s="19">
        <v>40544</v>
      </c>
      <c r="G346" s="20">
        <v>4</v>
      </c>
      <c r="H346" s="25">
        <v>39569</v>
      </c>
      <c r="I346" s="20">
        <v>1.4</v>
      </c>
    </row>
    <row r="347" spans="1:9" ht="30" x14ac:dyDescent="0.25">
      <c r="A347" s="17" t="s">
        <v>31</v>
      </c>
      <c r="B347" s="17" t="s">
        <v>730</v>
      </c>
      <c r="C347" s="23" t="str">
        <f>tblLocAdj[[#This Row],[STATE]]&amp;tblLocAdj[[#This Row],[COUNTY]]</f>
        <v>FLPUTNAM</v>
      </c>
      <c r="D347" s="24">
        <v>5</v>
      </c>
      <c r="E347" s="17" t="s">
        <v>731</v>
      </c>
      <c r="F347" s="19">
        <v>40544</v>
      </c>
      <c r="G347" s="20">
        <v>3.7</v>
      </c>
      <c r="H347" s="25">
        <v>39569</v>
      </c>
      <c r="I347" s="20">
        <v>1.3</v>
      </c>
    </row>
    <row r="348" spans="1:9" ht="30" x14ac:dyDescent="0.25">
      <c r="A348" s="17" t="s">
        <v>31</v>
      </c>
      <c r="B348" s="17" t="s">
        <v>732</v>
      </c>
      <c r="C348" s="17" t="str">
        <f>tblLocAdj[[#This Row],[STATE]]&amp;tblLocAdj[[#This Row],[COUNTY]]</f>
        <v>FLSANTA ROSA</v>
      </c>
      <c r="D348" s="18">
        <v>4</v>
      </c>
      <c r="E348" s="17" t="s">
        <v>733</v>
      </c>
      <c r="F348" s="19">
        <v>40544</v>
      </c>
      <c r="G348" s="20">
        <v>3.45</v>
      </c>
      <c r="H348" s="21">
        <v>39569</v>
      </c>
      <c r="I348" s="20">
        <v>0.55000000000000004</v>
      </c>
    </row>
    <row r="349" spans="1:9" ht="30" x14ac:dyDescent="0.25">
      <c r="A349" s="17" t="s">
        <v>31</v>
      </c>
      <c r="B349" s="17" t="s">
        <v>734</v>
      </c>
      <c r="C349" s="17" t="str">
        <f>tblLocAdj[[#This Row],[STATE]]&amp;tblLocAdj[[#This Row],[COUNTY]]</f>
        <v>FLSARASOTA</v>
      </c>
      <c r="D349" s="18">
        <v>5.8</v>
      </c>
      <c r="E349" s="17" t="s">
        <v>735</v>
      </c>
      <c r="F349" s="19">
        <v>40544</v>
      </c>
      <c r="G349" s="20">
        <v>4</v>
      </c>
      <c r="H349" s="21">
        <v>39569</v>
      </c>
      <c r="I349" s="20">
        <v>1.8</v>
      </c>
    </row>
    <row r="350" spans="1:9" ht="30" x14ac:dyDescent="0.25">
      <c r="A350" s="17" t="s">
        <v>31</v>
      </c>
      <c r="B350" s="17" t="s">
        <v>736</v>
      </c>
      <c r="C350" s="17" t="str">
        <f>tblLocAdj[[#This Row],[STATE]]&amp;tblLocAdj[[#This Row],[COUNTY]]</f>
        <v>FLSEMINOLE</v>
      </c>
      <c r="D350" s="18">
        <v>5.4</v>
      </c>
      <c r="E350" s="17" t="s">
        <v>737</v>
      </c>
      <c r="F350" s="19">
        <v>40544</v>
      </c>
      <c r="G350" s="20">
        <v>4</v>
      </c>
      <c r="H350" s="21">
        <v>39569</v>
      </c>
      <c r="I350" s="20">
        <v>1.4</v>
      </c>
    </row>
    <row r="351" spans="1:9" ht="30" x14ac:dyDescent="0.25">
      <c r="A351" s="17" t="s">
        <v>31</v>
      </c>
      <c r="B351" s="17" t="s">
        <v>738</v>
      </c>
      <c r="C351" s="17" t="str">
        <f>tblLocAdj[[#This Row],[STATE]]&amp;tblLocAdj[[#This Row],[COUNTY]]</f>
        <v>FLST. JOHNS</v>
      </c>
      <c r="D351" s="18">
        <v>3.7</v>
      </c>
      <c r="E351" s="17" t="s">
        <v>739</v>
      </c>
      <c r="F351" s="19">
        <v>40544</v>
      </c>
      <c r="G351" s="20">
        <v>3.7</v>
      </c>
      <c r="H351" s="26"/>
      <c r="I351" s="20">
        <v>0</v>
      </c>
    </row>
    <row r="352" spans="1:9" ht="30" x14ac:dyDescent="0.25">
      <c r="A352" s="17" t="s">
        <v>31</v>
      </c>
      <c r="B352" s="17" t="s">
        <v>740</v>
      </c>
      <c r="C352" s="17" t="str">
        <f>tblLocAdj[[#This Row],[STATE]]&amp;tblLocAdj[[#This Row],[COUNTY]]</f>
        <v>FLST. LUCIE</v>
      </c>
      <c r="D352" s="18">
        <v>4</v>
      </c>
      <c r="E352" s="17" t="s">
        <v>741</v>
      </c>
      <c r="F352" s="19">
        <v>40544</v>
      </c>
      <c r="G352" s="20">
        <v>4</v>
      </c>
      <c r="H352" s="26"/>
      <c r="I352" s="20">
        <v>0</v>
      </c>
    </row>
    <row r="353" spans="1:9" ht="30" x14ac:dyDescent="0.25">
      <c r="A353" s="17" t="s">
        <v>31</v>
      </c>
      <c r="B353" s="17" t="s">
        <v>204</v>
      </c>
      <c r="C353" s="17" t="str">
        <f>tblLocAdj[[#This Row],[STATE]]&amp;tblLocAdj[[#This Row],[COUNTY]]</f>
        <v>FLSUMTER</v>
      </c>
      <c r="D353" s="18">
        <v>5.4</v>
      </c>
      <c r="E353" s="17" t="s">
        <v>742</v>
      </c>
      <c r="F353" s="19">
        <v>40544</v>
      </c>
      <c r="G353" s="20">
        <v>4</v>
      </c>
      <c r="H353" s="21">
        <v>39569</v>
      </c>
      <c r="I353" s="20">
        <v>1.4</v>
      </c>
    </row>
    <row r="354" spans="1:9" ht="30" x14ac:dyDescent="0.25">
      <c r="A354" s="17" t="s">
        <v>31</v>
      </c>
      <c r="B354" s="17" t="s">
        <v>743</v>
      </c>
      <c r="C354" s="17" t="str">
        <f>tblLocAdj[[#This Row],[STATE]]&amp;tblLocAdj[[#This Row],[COUNTY]]</f>
        <v>FLSUWANNEE</v>
      </c>
      <c r="D354" s="18">
        <v>5</v>
      </c>
      <c r="E354" s="17" t="s">
        <v>744</v>
      </c>
      <c r="F354" s="19">
        <v>40544</v>
      </c>
      <c r="G354" s="20">
        <v>3.7</v>
      </c>
      <c r="H354" s="21">
        <v>39569</v>
      </c>
      <c r="I354" s="20">
        <v>1.3</v>
      </c>
    </row>
    <row r="355" spans="1:9" ht="30" x14ac:dyDescent="0.25">
      <c r="A355" s="17" t="s">
        <v>31</v>
      </c>
      <c r="B355" s="17" t="s">
        <v>745</v>
      </c>
      <c r="C355" s="17" t="str">
        <f>tblLocAdj[[#This Row],[STATE]]&amp;tblLocAdj[[#This Row],[COUNTY]]</f>
        <v>FLTAYLOR</v>
      </c>
      <c r="D355" s="18">
        <v>5</v>
      </c>
      <c r="E355" s="17" t="s">
        <v>746</v>
      </c>
      <c r="F355" s="19">
        <v>40544</v>
      </c>
      <c r="G355" s="20">
        <v>3.7</v>
      </c>
      <c r="H355" s="21">
        <v>39569</v>
      </c>
      <c r="I355" s="20">
        <v>1.3</v>
      </c>
    </row>
    <row r="356" spans="1:9" ht="30" x14ac:dyDescent="0.25">
      <c r="A356" s="17" t="s">
        <v>31</v>
      </c>
      <c r="B356" s="17" t="s">
        <v>341</v>
      </c>
      <c r="C356" s="17" t="str">
        <f>tblLocAdj[[#This Row],[STATE]]&amp;tblLocAdj[[#This Row],[COUNTY]]</f>
        <v>FLUNION</v>
      </c>
      <c r="D356" s="18">
        <v>5</v>
      </c>
      <c r="E356" s="17" t="s">
        <v>747</v>
      </c>
      <c r="F356" s="19">
        <v>40544</v>
      </c>
      <c r="G356" s="20">
        <v>3.7</v>
      </c>
      <c r="H356" s="21">
        <v>39569</v>
      </c>
      <c r="I356" s="20">
        <v>1.3</v>
      </c>
    </row>
    <row r="357" spans="1:9" ht="30" x14ac:dyDescent="0.25">
      <c r="A357" s="17" t="s">
        <v>31</v>
      </c>
      <c r="B357" s="17" t="s">
        <v>748</v>
      </c>
      <c r="C357" s="17" t="str">
        <f>tblLocAdj[[#This Row],[STATE]]&amp;tblLocAdj[[#This Row],[COUNTY]]</f>
        <v>FLVOLUSIA</v>
      </c>
      <c r="D357" s="18">
        <v>5.4</v>
      </c>
      <c r="E357" s="17" t="s">
        <v>749</v>
      </c>
      <c r="F357" s="19">
        <v>40544</v>
      </c>
      <c r="G357" s="20">
        <v>4</v>
      </c>
      <c r="H357" s="21">
        <v>39569</v>
      </c>
      <c r="I357" s="20">
        <v>1.4</v>
      </c>
    </row>
    <row r="358" spans="1:9" ht="30" x14ac:dyDescent="0.25">
      <c r="A358" s="17" t="s">
        <v>31</v>
      </c>
      <c r="B358" s="17" t="s">
        <v>750</v>
      </c>
      <c r="C358" s="17" t="str">
        <f>tblLocAdj[[#This Row],[STATE]]&amp;tblLocAdj[[#This Row],[COUNTY]]</f>
        <v>FLWAKULLA</v>
      </c>
      <c r="D358" s="18">
        <v>4.5999999999999996</v>
      </c>
      <c r="E358" s="17" t="s">
        <v>751</v>
      </c>
      <c r="F358" s="19">
        <v>40544</v>
      </c>
      <c r="G358" s="20">
        <v>3.7</v>
      </c>
      <c r="H358" s="21">
        <v>39569</v>
      </c>
      <c r="I358" s="20">
        <v>0.9</v>
      </c>
    </row>
    <row r="359" spans="1:9" ht="30" x14ac:dyDescent="0.25">
      <c r="A359" s="17" t="s">
        <v>31</v>
      </c>
      <c r="B359" s="17" t="s">
        <v>752</v>
      </c>
      <c r="C359" s="17" t="str">
        <f>tblLocAdj[[#This Row],[STATE]]&amp;tblLocAdj[[#This Row],[COUNTY]]</f>
        <v>FLWALTON</v>
      </c>
      <c r="D359" s="18">
        <v>4</v>
      </c>
      <c r="E359" s="17" t="s">
        <v>753</v>
      </c>
      <c r="F359" s="19">
        <v>40544</v>
      </c>
      <c r="G359" s="20">
        <v>3.45</v>
      </c>
      <c r="H359" s="21">
        <v>39569</v>
      </c>
      <c r="I359" s="20">
        <v>0.55000000000000004</v>
      </c>
    </row>
    <row r="360" spans="1:9" ht="30" x14ac:dyDescent="0.25">
      <c r="A360" s="17" t="s">
        <v>31</v>
      </c>
      <c r="B360" s="17" t="s">
        <v>214</v>
      </c>
      <c r="C360" s="17" t="str">
        <f>tblLocAdj[[#This Row],[STATE]]&amp;tblLocAdj[[#This Row],[COUNTY]]</f>
        <v>FLWASHINGTON</v>
      </c>
      <c r="D360" s="18">
        <v>4.3</v>
      </c>
      <c r="E360" s="17" t="s">
        <v>754</v>
      </c>
      <c r="F360" s="19">
        <v>40544</v>
      </c>
      <c r="G360" s="20">
        <v>3.7</v>
      </c>
      <c r="H360" s="21">
        <v>39569</v>
      </c>
      <c r="I360" s="20">
        <v>0.6</v>
      </c>
    </row>
    <row r="361" spans="1:9" ht="30" x14ac:dyDescent="0.25">
      <c r="A361" s="17" t="s">
        <v>32</v>
      </c>
      <c r="B361" s="17" t="s">
        <v>755</v>
      </c>
      <c r="C361" s="17" t="str">
        <f>tblLocAdj[[#This Row],[STATE]]&amp;tblLocAdj[[#This Row],[COUNTY]]</f>
        <v>GAAPPLING</v>
      </c>
      <c r="D361" s="18">
        <v>4.5999999999999996</v>
      </c>
      <c r="E361" s="17" t="s">
        <v>756</v>
      </c>
      <c r="F361" s="19">
        <v>40544</v>
      </c>
      <c r="G361" s="20">
        <v>3.45</v>
      </c>
      <c r="H361" s="21">
        <v>39569</v>
      </c>
      <c r="I361" s="20">
        <v>1.1499999999999999</v>
      </c>
    </row>
    <row r="362" spans="1:9" ht="30" x14ac:dyDescent="0.25">
      <c r="A362" s="17" t="s">
        <v>32</v>
      </c>
      <c r="B362" s="17" t="s">
        <v>757</v>
      </c>
      <c r="C362" s="17" t="str">
        <f>tblLocAdj[[#This Row],[STATE]]&amp;tblLocAdj[[#This Row],[COUNTY]]</f>
        <v>GAATKINSON</v>
      </c>
      <c r="D362" s="18">
        <v>4.5999999999999996</v>
      </c>
      <c r="E362" s="17" t="s">
        <v>758</v>
      </c>
      <c r="F362" s="19">
        <v>40544</v>
      </c>
      <c r="G362" s="20">
        <v>3.45</v>
      </c>
      <c r="H362" s="21">
        <v>39569</v>
      </c>
      <c r="I362" s="20">
        <v>1.1499999999999999</v>
      </c>
    </row>
    <row r="363" spans="1:9" ht="30" x14ac:dyDescent="0.25">
      <c r="A363" s="17" t="s">
        <v>32</v>
      </c>
      <c r="B363" s="17" t="s">
        <v>759</v>
      </c>
      <c r="C363" s="17" t="str">
        <f>tblLocAdj[[#This Row],[STATE]]&amp;tblLocAdj[[#This Row],[COUNTY]]</f>
        <v>GABACON</v>
      </c>
      <c r="D363" s="18">
        <v>4.5999999999999996</v>
      </c>
      <c r="E363" s="17" t="s">
        <v>760</v>
      </c>
      <c r="F363" s="19">
        <v>40544</v>
      </c>
      <c r="G363" s="20">
        <v>3.45</v>
      </c>
      <c r="H363" s="21">
        <v>39569</v>
      </c>
      <c r="I363" s="20">
        <v>1.1499999999999999</v>
      </c>
    </row>
    <row r="364" spans="1:9" ht="30" x14ac:dyDescent="0.25">
      <c r="A364" s="17" t="s">
        <v>32</v>
      </c>
      <c r="B364" s="17" t="s">
        <v>639</v>
      </c>
      <c r="C364" s="17" t="str">
        <f>tblLocAdj[[#This Row],[STATE]]&amp;tblLocAdj[[#This Row],[COUNTY]]</f>
        <v>GABAKER</v>
      </c>
      <c r="D364" s="18">
        <v>4.3</v>
      </c>
      <c r="E364" s="17" t="s">
        <v>761</v>
      </c>
      <c r="F364" s="19">
        <v>40544</v>
      </c>
      <c r="G364" s="20">
        <v>3.45</v>
      </c>
      <c r="H364" s="21">
        <v>39569</v>
      </c>
      <c r="I364" s="20">
        <v>0.85</v>
      </c>
    </row>
    <row r="365" spans="1:9" ht="30" x14ac:dyDescent="0.25">
      <c r="A365" s="17" t="s">
        <v>32</v>
      </c>
      <c r="B365" s="17" t="s">
        <v>88</v>
      </c>
      <c r="C365" s="17" t="str">
        <f>tblLocAdj[[#This Row],[STATE]]&amp;tblLocAdj[[#This Row],[COUNTY]]</f>
        <v>GABALDWIN</v>
      </c>
      <c r="D365" s="18">
        <v>3.8</v>
      </c>
      <c r="E365" s="17" t="s">
        <v>762</v>
      </c>
      <c r="F365" s="19">
        <v>40544</v>
      </c>
      <c r="G365" s="20">
        <v>3.1</v>
      </c>
      <c r="H365" s="21">
        <v>39569</v>
      </c>
      <c r="I365" s="20">
        <v>0.7</v>
      </c>
    </row>
    <row r="366" spans="1:9" ht="30" x14ac:dyDescent="0.25">
      <c r="A366" s="17" t="s">
        <v>32</v>
      </c>
      <c r="B366" s="17" t="s">
        <v>763</v>
      </c>
      <c r="C366" s="17" t="str">
        <f>tblLocAdj[[#This Row],[STATE]]&amp;tblLocAdj[[#This Row],[COUNTY]]</f>
        <v>GABANKS</v>
      </c>
      <c r="D366" s="18">
        <v>3.8</v>
      </c>
      <c r="E366" s="17" t="s">
        <v>764</v>
      </c>
      <c r="F366" s="19">
        <v>40544</v>
      </c>
      <c r="G366" s="20">
        <v>3.1</v>
      </c>
      <c r="H366" s="21">
        <v>39569</v>
      </c>
      <c r="I366" s="20">
        <v>0.7</v>
      </c>
    </row>
    <row r="367" spans="1:9" ht="30" x14ac:dyDescent="0.25">
      <c r="A367" s="17" t="s">
        <v>32</v>
      </c>
      <c r="B367" s="17" t="s">
        <v>765</v>
      </c>
      <c r="C367" s="17" t="str">
        <f>tblLocAdj[[#This Row],[STATE]]&amp;tblLocAdj[[#This Row],[COUNTY]]</f>
        <v>GABARROW</v>
      </c>
      <c r="D367" s="18">
        <v>3.8</v>
      </c>
      <c r="E367" s="17" t="s">
        <v>766</v>
      </c>
      <c r="F367" s="19">
        <v>40544</v>
      </c>
      <c r="G367" s="20">
        <v>3.1</v>
      </c>
      <c r="H367" s="21">
        <v>39569</v>
      </c>
      <c r="I367" s="20">
        <v>0.7</v>
      </c>
    </row>
    <row r="368" spans="1:9" ht="30" x14ac:dyDescent="0.25">
      <c r="A368" s="17" t="s">
        <v>32</v>
      </c>
      <c r="B368" s="17" t="s">
        <v>767</v>
      </c>
      <c r="C368" s="17" t="str">
        <f>tblLocAdj[[#This Row],[STATE]]&amp;tblLocAdj[[#This Row],[COUNTY]]</f>
        <v>GABARTOW</v>
      </c>
      <c r="D368" s="18">
        <v>3.4</v>
      </c>
      <c r="E368" s="17" t="s">
        <v>768</v>
      </c>
      <c r="F368" s="19">
        <v>40544</v>
      </c>
      <c r="G368" s="20">
        <v>3.1</v>
      </c>
      <c r="H368" s="21">
        <v>39569</v>
      </c>
      <c r="I368" s="20">
        <v>0.3</v>
      </c>
    </row>
    <row r="369" spans="1:9" ht="30" x14ac:dyDescent="0.25">
      <c r="A369" s="17" t="s">
        <v>32</v>
      </c>
      <c r="B369" s="17" t="s">
        <v>769</v>
      </c>
      <c r="C369" s="17" t="str">
        <f>tblLocAdj[[#This Row],[STATE]]&amp;tblLocAdj[[#This Row],[COUNTY]]</f>
        <v>GABEN HILL</v>
      </c>
      <c r="D369" s="18">
        <v>4.5999999999999996</v>
      </c>
      <c r="E369" s="17" t="s">
        <v>770</v>
      </c>
      <c r="F369" s="19">
        <v>40544</v>
      </c>
      <c r="G369" s="20">
        <v>3.45</v>
      </c>
      <c r="H369" s="21">
        <v>39569</v>
      </c>
      <c r="I369" s="20">
        <v>1.1499999999999999</v>
      </c>
    </row>
    <row r="370" spans="1:9" ht="30" x14ac:dyDescent="0.25">
      <c r="A370" s="17" t="s">
        <v>32</v>
      </c>
      <c r="B370" s="17" t="s">
        <v>771</v>
      </c>
      <c r="C370" s="17" t="str">
        <f>tblLocAdj[[#This Row],[STATE]]&amp;tblLocAdj[[#This Row],[COUNTY]]</f>
        <v>GABERRIEN</v>
      </c>
      <c r="D370" s="18">
        <v>4.5999999999999996</v>
      </c>
      <c r="E370" s="17" t="s">
        <v>772</v>
      </c>
      <c r="F370" s="19">
        <v>40544</v>
      </c>
      <c r="G370" s="20">
        <v>3.45</v>
      </c>
      <c r="H370" s="21">
        <v>39569</v>
      </c>
      <c r="I370" s="20">
        <v>1.1499999999999999</v>
      </c>
    </row>
    <row r="371" spans="1:9" ht="30" x14ac:dyDescent="0.25">
      <c r="A371" s="17" t="s">
        <v>32</v>
      </c>
      <c r="B371" s="17" t="s">
        <v>92</v>
      </c>
      <c r="C371" s="17" t="str">
        <f>tblLocAdj[[#This Row],[STATE]]&amp;tblLocAdj[[#This Row],[COUNTY]]</f>
        <v>GABIBB</v>
      </c>
      <c r="D371" s="18">
        <v>4</v>
      </c>
      <c r="E371" s="17" t="s">
        <v>773</v>
      </c>
      <c r="F371" s="19">
        <v>40544</v>
      </c>
      <c r="G371" s="20">
        <v>3.3</v>
      </c>
      <c r="H371" s="21">
        <v>39569</v>
      </c>
      <c r="I371" s="20">
        <v>0.7</v>
      </c>
    </row>
    <row r="372" spans="1:9" ht="30" x14ac:dyDescent="0.25">
      <c r="A372" s="17" t="s">
        <v>32</v>
      </c>
      <c r="B372" s="17" t="s">
        <v>774</v>
      </c>
      <c r="C372" s="17" t="str">
        <f>tblLocAdj[[#This Row],[STATE]]&amp;tblLocAdj[[#This Row],[COUNTY]]</f>
        <v>GABLECKLEY</v>
      </c>
      <c r="D372" s="18">
        <v>4.3</v>
      </c>
      <c r="E372" s="17" t="s">
        <v>775</v>
      </c>
      <c r="F372" s="19">
        <v>40544</v>
      </c>
      <c r="G372" s="20">
        <v>3.3</v>
      </c>
      <c r="H372" s="21">
        <v>39569</v>
      </c>
      <c r="I372" s="20">
        <v>1</v>
      </c>
    </row>
    <row r="373" spans="1:9" ht="30" x14ac:dyDescent="0.25">
      <c r="A373" s="17" t="s">
        <v>32</v>
      </c>
      <c r="B373" s="17" t="s">
        <v>776</v>
      </c>
      <c r="C373" s="17" t="str">
        <f>tblLocAdj[[#This Row],[STATE]]&amp;tblLocAdj[[#This Row],[COUNTY]]</f>
        <v>GABRANTLEY</v>
      </c>
      <c r="D373" s="18">
        <v>4.5999999999999996</v>
      </c>
      <c r="E373" s="17" t="s">
        <v>777</v>
      </c>
      <c r="F373" s="19">
        <v>40544</v>
      </c>
      <c r="G373" s="20">
        <v>3.45</v>
      </c>
      <c r="H373" s="21">
        <v>39569</v>
      </c>
      <c r="I373" s="20">
        <v>1.1499999999999999</v>
      </c>
    </row>
    <row r="374" spans="1:9" ht="30" x14ac:dyDescent="0.25">
      <c r="A374" s="17" t="s">
        <v>32</v>
      </c>
      <c r="B374" s="17" t="s">
        <v>778</v>
      </c>
      <c r="C374" s="17" t="str">
        <f>tblLocAdj[[#This Row],[STATE]]&amp;tblLocAdj[[#This Row],[COUNTY]]</f>
        <v>GABROOKS</v>
      </c>
      <c r="D374" s="18">
        <v>4.5999999999999996</v>
      </c>
      <c r="E374" s="17" t="s">
        <v>779</v>
      </c>
      <c r="F374" s="19">
        <v>40544</v>
      </c>
      <c r="G374" s="20">
        <v>3.45</v>
      </c>
      <c r="H374" s="21">
        <v>39569</v>
      </c>
      <c r="I374" s="20">
        <v>1.1499999999999999</v>
      </c>
    </row>
    <row r="375" spans="1:9" ht="30" x14ac:dyDescent="0.25">
      <c r="A375" s="17" t="s">
        <v>32</v>
      </c>
      <c r="B375" s="17" t="s">
        <v>780</v>
      </c>
      <c r="C375" s="17" t="str">
        <f>tblLocAdj[[#This Row],[STATE]]&amp;tblLocAdj[[#This Row],[COUNTY]]</f>
        <v>GABRYAN</v>
      </c>
      <c r="D375" s="18">
        <v>4.5999999999999996</v>
      </c>
      <c r="E375" s="17" t="s">
        <v>781</v>
      </c>
      <c r="F375" s="19">
        <v>40544</v>
      </c>
      <c r="G375" s="20">
        <v>3.45</v>
      </c>
      <c r="H375" s="21">
        <v>39569</v>
      </c>
      <c r="I375" s="20">
        <v>1.1499999999999999</v>
      </c>
    </row>
    <row r="376" spans="1:9" ht="30" x14ac:dyDescent="0.25">
      <c r="A376" s="17" t="s">
        <v>32</v>
      </c>
      <c r="B376" s="17" t="s">
        <v>782</v>
      </c>
      <c r="C376" s="17" t="str">
        <f>tblLocAdj[[#This Row],[STATE]]&amp;tblLocAdj[[#This Row],[COUNTY]]</f>
        <v>GABULLOCH</v>
      </c>
      <c r="D376" s="18">
        <v>4.3</v>
      </c>
      <c r="E376" s="17" t="s">
        <v>783</v>
      </c>
      <c r="F376" s="19">
        <v>40544</v>
      </c>
      <c r="G376" s="20">
        <v>3.3</v>
      </c>
      <c r="H376" s="21">
        <v>39569</v>
      </c>
      <c r="I376" s="20">
        <v>1</v>
      </c>
    </row>
    <row r="377" spans="1:9" ht="30" x14ac:dyDescent="0.25">
      <c r="A377" s="17" t="s">
        <v>32</v>
      </c>
      <c r="B377" s="17" t="s">
        <v>784</v>
      </c>
      <c r="C377" s="17" t="str">
        <f>tblLocAdj[[#This Row],[STATE]]&amp;tblLocAdj[[#This Row],[COUNTY]]</f>
        <v>GABURKE</v>
      </c>
      <c r="D377" s="18">
        <v>4</v>
      </c>
      <c r="E377" s="17" t="s">
        <v>785</v>
      </c>
      <c r="F377" s="19">
        <v>40544</v>
      </c>
      <c r="G377" s="20">
        <v>3.3</v>
      </c>
      <c r="H377" s="21">
        <v>39569</v>
      </c>
      <c r="I377" s="20">
        <v>0.7</v>
      </c>
    </row>
    <row r="378" spans="1:9" ht="30" x14ac:dyDescent="0.25">
      <c r="A378" s="17" t="s">
        <v>32</v>
      </c>
      <c r="B378" s="17" t="s">
        <v>786</v>
      </c>
      <c r="C378" s="17" t="str">
        <f>tblLocAdj[[#This Row],[STATE]]&amp;tblLocAdj[[#This Row],[COUNTY]]</f>
        <v>GABUTTS</v>
      </c>
      <c r="D378" s="18">
        <v>3.8</v>
      </c>
      <c r="E378" s="17" t="s">
        <v>787</v>
      </c>
      <c r="F378" s="19">
        <v>40544</v>
      </c>
      <c r="G378" s="20">
        <v>3.1</v>
      </c>
      <c r="H378" s="21">
        <v>39569</v>
      </c>
      <c r="I378" s="20">
        <v>0.7</v>
      </c>
    </row>
    <row r="379" spans="1:9" ht="30" x14ac:dyDescent="0.25">
      <c r="A379" s="17" t="s">
        <v>32</v>
      </c>
      <c r="B379" s="17" t="s">
        <v>100</v>
      </c>
      <c r="C379" s="17" t="str">
        <f>tblLocAdj[[#This Row],[STATE]]&amp;tblLocAdj[[#This Row],[COUNTY]]</f>
        <v>GACALHOUN</v>
      </c>
      <c r="D379" s="18">
        <v>4.3</v>
      </c>
      <c r="E379" s="17" t="s">
        <v>788</v>
      </c>
      <c r="F379" s="19">
        <v>40544</v>
      </c>
      <c r="G379" s="20">
        <v>3.45</v>
      </c>
      <c r="H379" s="21">
        <v>39569</v>
      </c>
      <c r="I379" s="20">
        <v>0.85</v>
      </c>
    </row>
    <row r="380" spans="1:9" ht="30" x14ac:dyDescent="0.25">
      <c r="A380" s="17" t="s">
        <v>32</v>
      </c>
      <c r="B380" s="17" t="s">
        <v>789</v>
      </c>
      <c r="C380" s="17" t="str">
        <f>tblLocAdj[[#This Row],[STATE]]&amp;tblLocAdj[[#This Row],[COUNTY]]</f>
        <v>GACAMDEN</v>
      </c>
      <c r="D380" s="18">
        <v>4.5999999999999996</v>
      </c>
      <c r="E380" s="17" t="s">
        <v>790</v>
      </c>
      <c r="F380" s="19">
        <v>40544</v>
      </c>
      <c r="G380" s="20">
        <v>3.45</v>
      </c>
      <c r="H380" s="21">
        <v>39569</v>
      </c>
      <c r="I380" s="20">
        <v>1.1499999999999999</v>
      </c>
    </row>
    <row r="381" spans="1:9" ht="30" x14ac:dyDescent="0.25">
      <c r="A381" s="17" t="s">
        <v>32</v>
      </c>
      <c r="B381" s="17" t="s">
        <v>791</v>
      </c>
      <c r="C381" s="17" t="str">
        <f>tblLocAdj[[#This Row],[STATE]]&amp;tblLocAdj[[#This Row],[COUNTY]]</f>
        <v>GACANDLER</v>
      </c>
      <c r="D381" s="18">
        <v>4.3</v>
      </c>
      <c r="E381" s="17" t="s">
        <v>792</v>
      </c>
      <c r="F381" s="19">
        <v>40544</v>
      </c>
      <c r="G381" s="20">
        <v>3.3</v>
      </c>
      <c r="H381" s="21">
        <v>39569</v>
      </c>
      <c r="I381" s="20">
        <v>1</v>
      </c>
    </row>
    <row r="382" spans="1:9" ht="30" x14ac:dyDescent="0.25">
      <c r="A382" s="17" t="s">
        <v>32</v>
      </c>
      <c r="B382" s="17" t="s">
        <v>233</v>
      </c>
      <c r="C382" s="17" t="str">
        <f>tblLocAdj[[#This Row],[STATE]]&amp;tblLocAdj[[#This Row],[COUNTY]]</f>
        <v>GACARROLL</v>
      </c>
      <c r="D382" s="18">
        <v>3.8</v>
      </c>
      <c r="E382" s="17" t="s">
        <v>793</v>
      </c>
      <c r="F382" s="19">
        <v>40544</v>
      </c>
      <c r="G382" s="20">
        <v>3.1</v>
      </c>
      <c r="H382" s="21">
        <v>39569</v>
      </c>
      <c r="I382" s="20">
        <v>0.7</v>
      </c>
    </row>
    <row r="383" spans="1:9" ht="30" x14ac:dyDescent="0.25">
      <c r="A383" s="17" t="s">
        <v>32</v>
      </c>
      <c r="B383" s="17" t="s">
        <v>794</v>
      </c>
      <c r="C383" s="17" t="str">
        <f>tblLocAdj[[#This Row],[STATE]]&amp;tblLocAdj[[#This Row],[COUNTY]]</f>
        <v>GACATOOSA</v>
      </c>
      <c r="D383" s="18">
        <v>3.4</v>
      </c>
      <c r="E383" s="17" t="s">
        <v>795</v>
      </c>
      <c r="F383" s="19">
        <v>40544</v>
      </c>
      <c r="G383" s="20">
        <v>2.8</v>
      </c>
      <c r="H383" s="21">
        <v>39569</v>
      </c>
      <c r="I383" s="20">
        <v>0.6</v>
      </c>
    </row>
    <row r="384" spans="1:9" ht="30" x14ac:dyDescent="0.25">
      <c r="A384" s="17" t="s">
        <v>32</v>
      </c>
      <c r="B384" s="17" t="s">
        <v>796</v>
      </c>
      <c r="C384" s="17" t="str">
        <f>tblLocAdj[[#This Row],[STATE]]&amp;tblLocAdj[[#This Row],[COUNTY]]</f>
        <v>GACHARLTON</v>
      </c>
      <c r="D384" s="18">
        <v>4.5999999999999996</v>
      </c>
      <c r="E384" s="17" t="s">
        <v>797</v>
      </c>
      <c r="F384" s="19">
        <v>40544</v>
      </c>
      <c r="G384" s="20">
        <v>3.45</v>
      </c>
      <c r="H384" s="21">
        <v>39569</v>
      </c>
      <c r="I384" s="20">
        <v>1.1499999999999999</v>
      </c>
    </row>
    <row r="385" spans="1:9" ht="30" x14ac:dyDescent="0.25">
      <c r="A385" s="17" t="s">
        <v>32</v>
      </c>
      <c r="B385" s="17" t="s">
        <v>798</v>
      </c>
      <c r="C385" s="17" t="str">
        <f>tblLocAdj[[#This Row],[STATE]]&amp;tblLocAdj[[#This Row],[COUNTY]]</f>
        <v>GACHATHAM</v>
      </c>
      <c r="D385" s="18">
        <v>4.5999999999999996</v>
      </c>
      <c r="E385" s="17" t="s">
        <v>799</v>
      </c>
      <c r="F385" s="19">
        <v>40544</v>
      </c>
      <c r="G385" s="20">
        <v>3.45</v>
      </c>
      <c r="H385" s="21">
        <v>39569</v>
      </c>
      <c r="I385" s="20">
        <v>1.1499999999999999</v>
      </c>
    </row>
    <row r="386" spans="1:9" ht="30" x14ac:dyDescent="0.25">
      <c r="A386" s="17" t="s">
        <v>32</v>
      </c>
      <c r="B386" s="17" t="s">
        <v>800</v>
      </c>
      <c r="C386" s="17" t="str">
        <f>tblLocAdj[[#This Row],[STATE]]&amp;tblLocAdj[[#This Row],[COUNTY]]</f>
        <v>GACHATTAHOOCHEE</v>
      </c>
      <c r="D386" s="18">
        <v>4</v>
      </c>
      <c r="E386" s="17" t="s">
        <v>801</v>
      </c>
      <c r="F386" s="19">
        <v>40544</v>
      </c>
      <c r="G386" s="20">
        <v>3.3</v>
      </c>
      <c r="H386" s="21">
        <v>39569</v>
      </c>
      <c r="I386" s="20">
        <v>0.7</v>
      </c>
    </row>
    <row r="387" spans="1:9" ht="30" x14ac:dyDescent="0.25">
      <c r="A387" s="17" t="s">
        <v>32</v>
      </c>
      <c r="B387" s="17" t="s">
        <v>802</v>
      </c>
      <c r="C387" s="17" t="str">
        <f>tblLocAdj[[#This Row],[STATE]]&amp;tblLocAdj[[#This Row],[COUNTY]]</f>
        <v>GACHATTOOGA</v>
      </c>
      <c r="D387" s="18">
        <v>3.4</v>
      </c>
      <c r="E387" s="17" t="s">
        <v>803</v>
      </c>
      <c r="F387" s="19">
        <v>40544</v>
      </c>
      <c r="G387" s="20">
        <v>2.8</v>
      </c>
      <c r="H387" s="21">
        <v>39569</v>
      </c>
      <c r="I387" s="20">
        <v>0.6</v>
      </c>
    </row>
    <row r="388" spans="1:9" ht="30" x14ac:dyDescent="0.25">
      <c r="A388" s="17" t="s">
        <v>32</v>
      </c>
      <c r="B388" s="17" t="s">
        <v>104</v>
      </c>
      <c r="C388" s="17" t="str">
        <f>tblLocAdj[[#This Row],[STATE]]&amp;tblLocAdj[[#This Row],[COUNTY]]</f>
        <v>GACHEROKEE</v>
      </c>
      <c r="D388" s="18">
        <v>3.4</v>
      </c>
      <c r="E388" s="17" t="s">
        <v>804</v>
      </c>
      <c r="F388" s="19">
        <v>40544</v>
      </c>
      <c r="G388" s="20">
        <v>3.1</v>
      </c>
      <c r="H388" s="21">
        <v>39569</v>
      </c>
      <c r="I388" s="20">
        <v>0.3</v>
      </c>
    </row>
    <row r="389" spans="1:9" ht="30" x14ac:dyDescent="0.25">
      <c r="A389" s="17" t="s">
        <v>32</v>
      </c>
      <c r="B389" s="17" t="s">
        <v>110</v>
      </c>
      <c r="C389" s="17" t="str">
        <f>tblLocAdj[[#This Row],[STATE]]&amp;tblLocAdj[[#This Row],[COUNTY]]</f>
        <v>GACLARKE</v>
      </c>
      <c r="D389" s="18">
        <v>3.8</v>
      </c>
      <c r="E389" s="17" t="s">
        <v>805</v>
      </c>
      <c r="F389" s="19">
        <v>40544</v>
      </c>
      <c r="G389" s="20">
        <v>3.1</v>
      </c>
      <c r="H389" s="21">
        <v>39569</v>
      </c>
      <c r="I389" s="20">
        <v>0.7</v>
      </c>
    </row>
    <row r="390" spans="1:9" ht="30" x14ac:dyDescent="0.25">
      <c r="A390" s="17" t="s">
        <v>32</v>
      </c>
      <c r="B390" s="17" t="s">
        <v>112</v>
      </c>
      <c r="C390" s="17" t="str">
        <f>tblLocAdj[[#This Row],[STATE]]&amp;tblLocAdj[[#This Row],[COUNTY]]</f>
        <v>GACLAY</v>
      </c>
      <c r="D390" s="18">
        <v>4.3</v>
      </c>
      <c r="E390" s="17" t="s">
        <v>806</v>
      </c>
      <c r="F390" s="19">
        <v>40544</v>
      </c>
      <c r="G390" s="20">
        <v>3.45</v>
      </c>
      <c r="H390" s="21">
        <v>39569</v>
      </c>
      <c r="I390" s="20">
        <v>0.85</v>
      </c>
    </row>
    <row r="391" spans="1:9" ht="30" x14ac:dyDescent="0.25">
      <c r="A391" s="17" t="s">
        <v>32</v>
      </c>
      <c r="B391" s="17" t="s">
        <v>807</v>
      </c>
      <c r="C391" s="17" t="str">
        <f>tblLocAdj[[#This Row],[STATE]]&amp;tblLocAdj[[#This Row],[COUNTY]]</f>
        <v>GACLAYTON</v>
      </c>
      <c r="D391" s="18">
        <v>3.8</v>
      </c>
      <c r="E391" s="17" t="s">
        <v>808</v>
      </c>
      <c r="F391" s="19">
        <v>40544</v>
      </c>
      <c r="G391" s="20">
        <v>3.1</v>
      </c>
      <c r="H391" s="21">
        <v>39569</v>
      </c>
      <c r="I391" s="20">
        <v>0.7</v>
      </c>
    </row>
    <row r="392" spans="1:9" ht="30" x14ac:dyDescent="0.25">
      <c r="A392" s="17" t="s">
        <v>32</v>
      </c>
      <c r="B392" s="17" t="s">
        <v>809</v>
      </c>
      <c r="C392" s="17" t="str">
        <f>tblLocAdj[[#This Row],[STATE]]&amp;tblLocAdj[[#This Row],[COUNTY]]</f>
        <v>GACLINCH</v>
      </c>
      <c r="D392" s="18">
        <v>4.5999999999999996</v>
      </c>
      <c r="E392" s="17" t="s">
        <v>810</v>
      </c>
      <c r="F392" s="19">
        <v>40544</v>
      </c>
      <c r="G392" s="20">
        <v>3.45</v>
      </c>
      <c r="H392" s="21">
        <v>39569</v>
      </c>
      <c r="I392" s="20">
        <v>1.1499999999999999</v>
      </c>
    </row>
    <row r="393" spans="1:9" ht="30" x14ac:dyDescent="0.25">
      <c r="A393" s="17" t="s">
        <v>32</v>
      </c>
      <c r="B393" s="17" t="s">
        <v>811</v>
      </c>
      <c r="C393" s="17" t="str">
        <f>tblLocAdj[[#This Row],[STATE]]&amp;tblLocAdj[[#This Row],[COUNTY]]</f>
        <v>GACOBB</v>
      </c>
      <c r="D393" s="18">
        <v>3.8</v>
      </c>
      <c r="E393" s="17" t="s">
        <v>812</v>
      </c>
      <c r="F393" s="19">
        <v>40544</v>
      </c>
      <c r="G393" s="20">
        <v>3.1</v>
      </c>
      <c r="H393" s="21">
        <v>39569</v>
      </c>
      <c r="I393" s="20">
        <v>0.7</v>
      </c>
    </row>
    <row r="394" spans="1:9" ht="30" x14ac:dyDescent="0.25">
      <c r="A394" s="17" t="s">
        <v>32</v>
      </c>
      <c r="B394" s="17" t="s">
        <v>116</v>
      </c>
      <c r="C394" s="17" t="str">
        <f>tblLocAdj[[#This Row],[STATE]]&amp;tblLocAdj[[#This Row],[COUNTY]]</f>
        <v>GACOFFEE</v>
      </c>
      <c r="D394" s="18">
        <v>4.5999999999999996</v>
      </c>
      <c r="E394" s="17" t="s">
        <v>813</v>
      </c>
      <c r="F394" s="19">
        <v>40544</v>
      </c>
      <c r="G394" s="20">
        <v>3.45</v>
      </c>
      <c r="H394" s="21">
        <v>39569</v>
      </c>
      <c r="I394" s="20">
        <v>1.1499999999999999</v>
      </c>
    </row>
    <row r="395" spans="1:9" ht="30" x14ac:dyDescent="0.25">
      <c r="A395" s="17" t="s">
        <v>32</v>
      </c>
      <c r="B395" s="17" t="s">
        <v>814</v>
      </c>
      <c r="C395" s="17" t="str">
        <f>tblLocAdj[[#This Row],[STATE]]&amp;tblLocAdj[[#This Row],[COUNTY]]</f>
        <v>GACOLQUITT</v>
      </c>
      <c r="D395" s="18">
        <v>4.5999999999999996</v>
      </c>
      <c r="E395" s="17" t="s">
        <v>815</v>
      </c>
      <c r="F395" s="19">
        <v>40544</v>
      </c>
      <c r="G395" s="20">
        <v>3.45</v>
      </c>
      <c r="H395" s="21">
        <v>39569</v>
      </c>
      <c r="I395" s="20">
        <v>1.1499999999999999</v>
      </c>
    </row>
    <row r="396" spans="1:9" ht="30" x14ac:dyDescent="0.25">
      <c r="A396" s="17" t="s">
        <v>32</v>
      </c>
      <c r="B396" s="17" t="s">
        <v>243</v>
      </c>
      <c r="C396" s="17" t="str">
        <f>tblLocAdj[[#This Row],[STATE]]&amp;tblLocAdj[[#This Row],[COUNTY]]</f>
        <v>GACOLUMBIA</v>
      </c>
      <c r="D396" s="18">
        <v>3.8</v>
      </c>
      <c r="E396" s="17" t="s">
        <v>816</v>
      </c>
      <c r="F396" s="19">
        <v>40544</v>
      </c>
      <c r="G396" s="20">
        <v>3.1</v>
      </c>
      <c r="H396" s="21">
        <v>39569</v>
      </c>
      <c r="I396" s="20">
        <v>0.7</v>
      </c>
    </row>
    <row r="397" spans="1:9" ht="30" x14ac:dyDescent="0.25">
      <c r="A397" s="17" t="s">
        <v>32</v>
      </c>
      <c r="B397" s="17" t="s">
        <v>817</v>
      </c>
      <c r="C397" s="17" t="str">
        <f>tblLocAdj[[#This Row],[STATE]]&amp;tblLocAdj[[#This Row],[COUNTY]]</f>
        <v>GACOOK</v>
      </c>
      <c r="D397" s="18">
        <v>4.5999999999999996</v>
      </c>
      <c r="E397" s="17" t="s">
        <v>818</v>
      </c>
      <c r="F397" s="19">
        <v>40544</v>
      </c>
      <c r="G397" s="20">
        <v>3.45</v>
      </c>
      <c r="H397" s="21">
        <v>39569</v>
      </c>
      <c r="I397" s="20">
        <v>1.1499999999999999</v>
      </c>
    </row>
    <row r="398" spans="1:9" ht="30" x14ac:dyDescent="0.25">
      <c r="A398" s="17" t="s">
        <v>32</v>
      </c>
      <c r="B398" s="17" t="s">
        <v>819</v>
      </c>
      <c r="C398" s="17" t="str">
        <f>tblLocAdj[[#This Row],[STATE]]&amp;tblLocAdj[[#This Row],[COUNTY]]</f>
        <v>GACOWETA</v>
      </c>
      <c r="D398" s="18">
        <v>3.8</v>
      </c>
      <c r="E398" s="17" t="s">
        <v>820</v>
      </c>
      <c r="F398" s="19">
        <v>40544</v>
      </c>
      <c r="G398" s="20">
        <v>3.1</v>
      </c>
      <c r="H398" s="21">
        <v>39569</v>
      </c>
      <c r="I398" s="20">
        <v>0.7</v>
      </c>
    </row>
    <row r="399" spans="1:9" ht="30" x14ac:dyDescent="0.25">
      <c r="A399" s="17" t="s">
        <v>32</v>
      </c>
      <c r="B399" s="17" t="s">
        <v>249</v>
      </c>
      <c r="C399" s="17" t="str">
        <f>tblLocAdj[[#This Row],[STATE]]&amp;tblLocAdj[[#This Row],[COUNTY]]</f>
        <v>GACRAWFORD</v>
      </c>
      <c r="D399" s="18">
        <v>4</v>
      </c>
      <c r="E399" s="17" t="s">
        <v>821</v>
      </c>
      <c r="F399" s="19">
        <v>40544</v>
      </c>
      <c r="G399" s="20">
        <v>3.3</v>
      </c>
      <c r="H399" s="21">
        <v>39569</v>
      </c>
      <c r="I399" s="20">
        <v>0.7</v>
      </c>
    </row>
    <row r="400" spans="1:9" ht="30" x14ac:dyDescent="0.25">
      <c r="A400" s="17" t="s">
        <v>32</v>
      </c>
      <c r="B400" s="17" t="s">
        <v>822</v>
      </c>
      <c r="C400" s="17" t="str">
        <f>tblLocAdj[[#This Row],[STATE]]&amp;tblLocAdj[[#This Row],[COUNTY]]</f>
        <v>GACRISP</v>
      </c>
      <c r="D400" s="18">
        <v>4.3</v>
      </c>
      <c r="E400" s="17" t="s">
        <v>823</v>
      </c>
      <c r="F400" s="19">
        <v>40544</v>
      </c>
      <c r="G400" s="20">
        <v>3.45</v>
      </c>
      <c r="H400" s="21">
        <v>39569</v>
      </c>
      <c r="I400" s="20">
        <v>0.85</v>
      </c>
    </row>
    <row r="401" spans="1:9" ht="30" x14ac:dyDescent="0.25">
      <c r="A401" s="17" t="s">
        <v>32</v>
      </c>
      <c r="B401" s="17" t="s">
        <v>658</v>
      </c>
      <c r="C401" s="17" t="str">
        <f>tblLocAdj[[#This Row],[STATE]]&amp;tblLocAdj[[#This Row],[COUNTY]]</f>
        <v>GADADE</v>
      </c>
      <c r="D401" s="18">
        <v>3.4</v>
      </c>
      <c r="E401" s="17" t="s">
        <v>824</v>
      </c>
      <c r="F401" s="19">
        <v>40544</v>
      </c>
      <c r="G401" s="20">
        <v>2.8</v>
      </c>
      <c r="H401" s="21">
        <v>39569</v>
      </c>
      <c r="I401" s="20">
        <v>0.6</v>
      </c>
    </row>
    <row r="402" spans="1:9" ht="30" x14ac:dyDescent="0.25">
      <c r="A402" s="17" t="s">
        <v>32</v>
      </c>
      <c r="B402" s="17" t="s">
        <v>825</v>
      </c>
      <c r="C402" s="23" t="str">
        <f>tblLocAdj[[#This Row],[STATE]]&amp;tblLocAdj[[#This Row],[COUNTY]]</f>
        <v>GADAWSON</v>
      </c>
      <c r="D402" s="24">
        <v>3.4</v>
      </c>
      <c r="E402" s="17" t="s">
        <v>826</v>
      </c>
      <c r="F402" s="19">
        <v>40544</v>
      </c>
      <c r="G402" s="20">
        <v>3.1</v>
      </c>
      <c r="H402" s="25">
        <v>39569</v>
      </c>
      <c r="I402" s="20">
        <v>0.3</v>
      </c>
    </row>
    <row r="403" spans="1:9" ht="30" x14ac:dyDescent="0.25">
      <c r="A403" s="17" t="s">
        <v>32</v>
      </c>
      <c r="B403" s="17" t="s">
        <v>134</v>
      </c>
      <c r="C403" s="17" t="str">
        <f>tblLocAdj[[#This Row],[STATE]]&amp;tblLocAdj[[#This Row],[COUNTY]]</f>
        <v>GADE KALB</v>
      </c>
      <c r="D403" s="18">
        <v>3.1</v>
      </c>
      <c r="E403" s="17" t="s">
        <v>827</v>
      </c>
      <c r="F403" s="19">
        <v>40544</v>
      </c>
      <c r="G403" s="20">
        <v>3.1</v>
      </c>
      <c r="H403" s="26"/>
      <c r="I403" s="20">
        <v>0</v>
      </c>
    </row>
    <row r="404" spans="1:9" ht="30" x14ac:dyDescent="0.25">
      <c r="A404" s="17" t="s">
        <v>32</v>
      </c>
      <c r="B404" s="17" t="s">
        <v>828</v>
      </c>
      <c r="C404" s="17" t="str">
        <f>tblLocAdj[[#This Row],[STATE]]&amp;tblLocAdj[[#This Row],[COUNTY]]</f>
        <v>GADECATUR</v>
      </c>
      <c r="D404" s="18">
        <v>4.5999999999999996</v>
      </c>
      <c r="E404" s="17" t="s">
        <v>829</v>
      </c>
      <c r="F404" s="19">
        <v>40544</v>
      </c>
      <c r="G404" s="20">
        <v>3.45</v>
      </c>
      <c r="H404" s="21">
        <v>39569</v>
      </c>
      <c r="I404" s="20">
        <v>1.1499999999999999</v>
      </c>
    </row>
    <row r="405" spans="1:9" ht="30" x14ac:dyDescent="0.25">
      <c r="A405" s="17" t="s">
        <v>32</v>
      </c>
      <c r="B405" s="17" t="s">
        <v>830</v>
      </c>
      <c r="C405" s="17" t="str">
        <f>tblLocAdj[[#This Row],[STATE]]&amp;tblLocAdj[[#This Row],[COUNTY]]</f>
        <v>GADODGE</v>
      </c>
      <c r="D405" s="18">
        <v>4.3</v>
      </c>
      <c r="E405" s="17" t="s">
        <v>831</v>
      </c>
      <c r="F405" s="19">
        <v>40544</v>
      </c>
      <c r="G405" s="20">
        <v>3.45</v>
      </c>
      <c r="H405" s="21">
        <v>39569</v>
      </c>
      <c r="I405" s="20">
        <v>0.85</v>
      </c>
    </row>
    <row r="406" spans="1:9" ht="30" x14ac:dyDescent="0.25">
      <c r="A406" s="17" t="s">
        <v>32</v>
      </c>
      <c r="B406" s="17" t="s">
        <v>832</v>
      </c>
      <c r="C406" s="17" t="str">
        <f>tblLocAdj[[#This Row],[STATE]]&amp;tblLocAdj[[#This Row],[COUNTY]]</f>
        <v>GADOOLY</v>
      </c>
      <c r="D406" s="18">
        <v>4.3</v>
      </c>
      <c r="E406" s="17" t="s">
        <v>833</v>
      </c>
      <c r="F406" s="19">
        <v>40544</v>
      </c>
      <c r="G406" s="20">
        <v>3.45</v>
      </c>
      <c r="H406" s="21">
        <v>39569</v>
      </c>
      <c r="I406" s="20">
        <v>0.85</v>
      </c>
    </row>
    <row r="407" spans="1:9" ht="30" x14ac:dyDescent="0.25">
      <c r="A407" s="17" t="s">
        <v>32</v>
      </c>
      <c r="B407" s="17" t="s">
        <v>834</v>
      </c>
      <c r="C407" s="17" t="str">
        <f>tblLocAdj[[#This Row],[STATE]]&amp;tblLocAdj[[#This Row],[COUNTY]]</f>
        <v>GADOUGHERTY</v>
      </c>
      <c r="D407" s="18">
        <v>4.3</v>
      </c>
      <c r="E407" s="17" t="s">
        <v>835</v>
      </c>
      <c r="F407" s="19">
        <v>40544</v>
      </c>
      <c r="G407" s="20">
        <v>3.45</v>
      </c>
      <c r="H407" s="21">
        <v>39569</v>
      </c>
      <c r="I407" s="20">
        <v>0.85</v>
      </c>
    </row>
    <row r="408" spans="1:9" ht="30" x14ac:dyDescent="0.25">
      <c r="A408" s="17" t="s">
        <v>32</v>
      </c>
      <c r="B408" s="17" t="s">
        <v>530</v>
      </c>
      <c r="C408" s="17" t="str">
        <f>tblLocAdj[[#This Row],[STATE]]&amp;tblLocAdj[[#This Row],[COUNTY]]</f>
        <v>GADOUGLAS</v>
      </c>
      <c r="D408" s="18">
        <v>3.8</v>
      </c>
      <c r="E408" s="17" t="s">
        <v>836</v>
      </c>
      <c r="F408" s="19">
        <v>40544</v>
      </c>
      <c r="G408" s="20">
        <v>3.1</v>
      </c>
      <c r="H408" s="21">
        <v>39569</v>
      </c>
      <c r="I408" s="20">
        <v>0.7</v>
      </c>
    </row>
    <row r="409" spans="1:9" ht="30" x14ac:dyDescent="0.25">
      <c r="A409" s="17" t="s">
        <v>32</v>
      </c>
      <c r="B409" s="17" t="s">
        <v>837</v>
      </c>
      <c r="C409" s="17" t="str">
        <f>tblLocAdj[[#This Row],[STATE]]&amp;tblLocAdj[[#This Row],[COUNTY]]</f>
        <v>GAEARLY</v>
      </c>
      <c r="D409" s="18">
        <v>4.3</v>
      </c>
      <c r="E409" s="17" t="s">
        <v>838</v>
      </c>
      <c r="F409" s="19">
        <v>40544</v>
      </c>
      <c r="G409" s="20">
        <v>3.45</v>
      </c>
      <c r="H409" s="21">
        <v>39569</v>
      </c>
      <c r="I409" s="20">
        <v>0.85</v>
      </c>
    </row>
    <row r="410" spans="1:9" ht="30" x14ac:dyDescent="0.25">
      <c r="A410" s="17" t="s">
        <v>32</v>
      </c>
      <c r="B410" s="17" t="s">
        <v>839</v>
      </c>
      <c r="C410" s="17" t="str">
        <f>tblLocAdj[[#This Row],[STATE]]&amp;tblLocAdj[[#This Row],[COUNTY]]</f>
        <v>GAECHOLS</v>
      </c>
      <c r="D410" s="18">
        <v>4.5999999999999996</v>
      </c>
      <c r="E410" s="17" t="s">
        <v>840</v>
      </c>
      <c r="F410" s="19">
        <v>40544</v>
      </c>
      <c r="G410" s="20">
        <v>3.45</v>
      </c>
      <c r="H410" s="21">
        <v>39569</v>
      </c>
      <c r="I410" s="20">
        <v>1.1499999999999999</v>
      </c>
    </row>
    <row r="411" spans="1:9" ht="30" x14ac:dyDescent="0.25">
      <c r="A411" s="17" t="s">
        <v>32</v>
      </c>
      <c r="B411" s="17" t="s">
        <v>841</v>
      </c>
      <c r="C411" s="17" t="str">
        <f>tblLocAdj[[#This Row],[STATE]]&amp;tblLocAdj[[#This Row],[COUNTY]]</f>
        <v>GAEFFINGHAM</v>
      </c>
      <c r="D411" s="18">
        <v>4.3</v>
      </c>
      <c r="E411" s="17" t="s">
        <v>842</v>
      </c>
      <c r="F411" s="19">
        <v>40544</v>
      </c>
      <c r="G411" s="20">
        <v>3.3</v>
      </c>
      <c r="H411" s="21">
        <v>39569</v>
      </c>
      <c r="I411" s="20">
        <v>1</v>
      </c>
    </row>
    <row r="412" spans="1:9" ht="30" x14ac:dyDescent="0.25">
      <c r="A412" s="17" t="s">
        <v>32</v>
      </c>
      <c r="B412" s="17" t="s">
        <v>536</v>
      </c>
      <c r="C412" s="17" t="str">
        <f>tblLocAdj[[#This Row],[STATE]]&amp;tblLocAdj[[#This Row],[COUNTY]]</f>
        <v>GAELBERT</v>
      </c>
      <c r="D412" s="18">
        <v>3.8</v>
      </c>
      <c r="E412" s="17" t="s">
        <v>843</v>
      </c>
      <c r="F412" s="19">
        <v>40544</v>
      </c>
      <c r="G412" s="20">
        <v>3.1</v>
      </c>
      <c r="H412" s="21">
        <v>39569</v>
      </c>
      <c r="I412" s="20">
        <v>0.7</v>
      </c>
    </row>
    <row r="413" spans="1:9" ht="30" x14ac:dyDescent="0.25">
      <c r="A413" s="17" t="s">
        <v>32</v>
      </c>
      <c r="B413" s="17" t="s">
        <v>844</v>
      </c>
      <c r="C413" s="17" t="str">
        <f>tblLocAdj[[#This Row],[STATE]]&amp;tblLocAdj[[#This Row],[COUNTY]]</f>
        <v>GAEMANUEL</v>
      </c>
      <c r="D413" s="18">
        <v>4.3</v>
      </c>
      <c r="E413" s="17" t="s">
        <v>845</v>
      </c>
      <c r="F413" s="19">
        <v>40544</v>
      </c>
      <c r="G413" s="20">
        <v>3.3</v>
      </c>
      <c r="H413" s="21">
        <v>39569</v>
      </c>
      <c r="I413" s="20">
        <v>1</v>
      </c>
    </row>
    <row r="414" spans="1:9" ht="30" x14ac:dyDescent="0.25">
      <c r="A414" s="17" t="s">
        <v>32</v>
      </c>
      <c r="B414" s="17" t="s">
        <v>846</v>
      </c>
      <c r="C414" s="17" t="str">
        <f>tblLocAdj[[#This Row],[STATE]]&amp;tblLocAdj[[#This Row],[COUNTY]]</f>
        <v>GAEVANS</v>
      </c>
      <c r="D414" s="18">
        <v>4.5999999999999996</v>
      </c>
      <c r="E414" s="17" t="s">
        <v>847</v>
      </c>
      <c r="F414" s="19">
        <v>40544</v>
      </c>
      <c r="G414" s="20">
        <v>3.45</v>
      </c>
      <c r="H414" s="21">
        <v>39569</v>
      </c>
      <c r="I414" s="20">
        <v>1.1499999999999999</v>
      </c>
    </row>
    <row r="415" spans="1:9" ht="30" x14ac:dyDescent="0.25">
      <c r="A415" s="17" t="s">
        <v>32</v>
      </c>
      <c r="B415" s="17" t="s">
        <v>848</v>
      </c>
      <c r="C415" s="17" t="str">
        <f>tblLocAdj[[#This Row],[STATE]]&amp;tblLocAdj[[#This Row],[COUNTY]]</f>
        <v>GAFANNIN</v>
      </c>
      <c r="D415" s="18">
        <v>3.4</v>
      </c>
      <c r="E415" s="17" t="s">
        <v>849</v>
      </c>
      <c r="F415" s="19">
        <v>40544</v>
      </c>
      <c r="G415" s="20">
        <v>2.8</v>
      </c>
      <c r="H415" s="21">
        <v>39569</v>
      </c>
      <c r="I415" s="20">
        <v>0.6</v>
      </c>
    </row>
    <row r="416" spans="1:9" ht="30" x14ac:dyDescent="0.25">
      <c r="A416" s="17" t="s">
        <v>32</v>
      </c>
      <c r="B416" s="17" t="s">
        <v>142</v>
      </c>
      <c r="C416" s="17" t="str">
        <f>tblLocAdj[[#This Row],[STATE]]&amp;tblLocAdj[[#This Row],[COUNTY]]</f>
        <v>GAFAYETTE</v>
      </c>
      <c r="D416" s="18">
        <v>3.8</v>
      </c>
      <c r="E416" s="17" t="s">
        <v>850</v>
      </c>
      <c r="F416" s="19">
        <v>40544</v>
      </c>
      <c r="G416" s="20">
        <v>3.1</v>
      </c>
      <c r="H416" s="21">
        <v>39569</v>
      </c>
      <c r="I416" s="20">
        <v>0.7</v>
      </c>
    </row>
    <row r="417" spans="1:9" ht="30" x14ac:dyDescent="0.25">
      <c r="A417" s="17" t="s">
        <v>32</v>
      </c>
      <c r="B417" s="17" t="s">
        <v>851</v>
      </c>
      <c r="C417" s="17" t="str">
        <f>tblLocAdj[[#This Row],[STATE]]&amp;tblLocAdj[[#This Row],[COUNTY]]</f>
        <v>GAFLOYD</v>
      </c>
      <c r="D417" s="18">
        <v>3.4</v>
      </c>
      <c r="E417" s="17" t="s">
        <v>852</v>
      </c>
      <c r="F417" s="19">
        <v>40544</v>
      </c>
      <c r="G417" s="20">
        <v>3.1</v>
      </c>
      <c r="H417" s="21">
        <v>39569</v>
      </c>
      <c r="I417" s="20">
        <v>0.3</v>
      </c>
    </row>
    <row r="418" spans="1:9" ht="30" x14ac:dyDescent="0.25">
      <c r="A418" s="17" t="s">
        <v>32</v>
      </c>
      <c r="B418" s="17" t="s">
        <v>853</v>
      </c>
      <c r="C418" s="17" t="str">
        <f>tblLocAdj[[#This Row],[STATE]]&amp;tblLocAdj[[#This Row],[COUNTY]]</f>
        <v>GAFORSYTH</v>
      </c>
      <c r="D418" s="18">
        <v>3.8</v>
      </c>
      <c r="E418" s="17" t="s">
        <v>854</v>
      </c>
      <c r="F418" s="19">
        <v>40544</v>
      </c>
      <c r="G418" s="20">
        <v>3.1</v>
      </c>
      <c r="H418" s="21">
        <v>39569</v>
      </c>
      <c r="I418" s="20">
        <v>0.7</v>
      </c>
    </row>
    <row r="419" spans="1:9" ht="30" x14ac:dyDescent="0.25">
      <c r="A419" s="17" t="s">
        <v>32</v>
      </c>
      <c r="B419" s="17" t="s">
        <v>144</v>
      </c>
      <c r="C419" s="17" t="str">
        <f>tblLocAdj[[#This Row],[STATE]]&amp;tblLocAdj[[#This Row],[COUNTY]]</f>
        <v>GAFRANKLIN</v>
      </c>
      <c r="D419" s="18">
        <v>3.8</v>
      </c>
      <c r="E419" s="17" t="s">
        <v>855</v>
      </c>
      <c r="F419" s="19">
        <v>40544</v>
      </c>
      <c r="G419" s="20">
        <v>3.1</v>
      </c>
      <c r="H419" s="21">
        <v>39569</v>
      </c>
      <c r="I419" s="20">
        <v>0.7</v>
      </c>
    </row>
    <row r="420" spans="1:9" ht="30" x14ac:dyDescent="0.25">
      <c r="A420" s="17" t="s">
        <v>32</v>
      </c>
      <c r="B420" s="17" t="s">
        <v>263</v>
      </c>
      <c r="C420" s="17" t="str">
        <f>tblLocAdj[[#This Row],[STATE]]&amp;tblLocAdj[[#This Row],[COUNTY]]</f>
        <v>GAFULTON</v>
      </c>
      <c r="D420" s="18">
        <v>3.8</v>
      </c>
      <c r="E420" s="17" t="s">
        <v>856</v>
      </c>
      <c r="F420" s="19">
        <v>40544</v>
      </c>
      <c r="G420" s="20">
        <v>3.1</v>
      </c>
      <c r="H420" s="21">
        <v>39569</v>
      </c>
      <c r="I420" s="20">
        <v>0.7</v>
      </c>
    </row>
    <row r="421" spans="1:9" ht="30" x14ac:dyDescent="0.25">
      <c r="A421" s="17" t="s">
        <v>32</v>
      </c>
      <c r="B421" s="17" t="s">
        <v>857</v>
      </c>
      <c r="C421" s="17" t="str">
        <f>tblLocAdj[[#This Row],[STATE]]&amp;tblLocAdj[[#This Row],[COUNTY]]</f>
        <v>GAGILMER</v>
      </c>
      <c r="D421" s="18">
        <v>3.4</v>
      </c>
      <c r="E421" s="17" t="s">
        <v>858</v>
      </c>
      <c r="F421" s="19">
        <v>40544</v>
      </c>
      <c r="G421" s="20">
        <v>3.1</v>
      </c>
      <c r="H421" s="21">
        <v>39569</v>
      </c>
      <c r="I421" s="20">
        <v>0.3</v>
      </c>
    </row>
    <row r="422" spans="1:9" ht="30" x14ac:dyDescent="0.25">
      <c r="A422" s="17" t="s">
        <v>32</v>
      </c>
      <c r="B422" s="17" t="s">
        <v>859</v>
      </c>
      <c r="C422" s="17" t="str">
        <f>tblLocAdj[[#This Row],[STATE]]&amp;tblLocAdj[[#This Row],[COUNTY]]</f>
        <v>GAGLASCOCK</v>
      </c>
      <c r="D422" s="18">
        <v>4</v>
      </c>
      <c r="E422" s="17" t="s">
        <v>860</v>
      </c>
      <c r="F422" s="19">
        <v>40544</v>
      </c>
      <c r="G422" s="20">
        <v>3.1</v>
      </c>
      <c r="H422" s="21">
        <v>39569</v>
      </c>
      <c r="I422" s="20">
        <v>0.9</v>
      </c>
    </row>
    <row r="423" spans="1:9" ht="30" x14ac:dyDescent="0.25">
      <c r="A423" s="17" t="s">
        <v>32</v>
      </c>
      <c r="B423" s="17" t="s">
        <v>861</v>
      </c>
      <c r="C423" s="17" t="str">
        <f>tblLocAdj[[#This Row],[STATE]]&amp;tblLocAdj[[#This Row],[COUNTY]]</f>
        <v>GAGLYNN</v>
      </c>
      <c r="D423" s="18">
        <v>4.5999999999999996</v>
      </c>
      <c r="E423" s="17" t="s">
        <v>862</v>
      </c>
      <c r="F423" s="19">
        <v>40544</v>
      </c>
      <c r="G423" s="20">
        <v>3.45</v>
      </c>
      <c r="H423" s="21">
        <v>39569</v>
      </c>
      <c r="I423" s="20">
        <v>1.1499999999999999</v>
      </c>
    </row>
    <row r="424" spans="1:9" ht="30" x14ac:dyDescent="0.25">
      <c r="A424" s="17" t="s">
        <v>32</v>
      </c>
      <c r="B424" s="17" t="s">
        <v>863</v>
      </c>
      <c r="C424" s="17" t="str">
        <f>tblLocAdj[[#This Row],[STATE]]&amp;tblLocAdj[[#This Row],[COUNTY]]</f>
        <v>GAGORDON</v>
      </c>
      <c r="D424" s="18">
        <v>3.4</v>
      </c>
      <c r="E424" s="17" t="s">
        <v>864</v>
      </c>
      <c r="F424" s="19">
        <v>40544</v>
      </c>
      <c r="G424" s="20">
        <v>3.1</v>
      </c>
      <c r="H424" s="21">
        <v>39569</v>
      </c>
      <c r="I424" s="20">
        <v>0.3</v>
      </c>
    </row>
    <row r="425" spans="1:9" ht="30" x14ac:dyDescent="0.25">
      <c r="A425" s="17" t="s">
        <v>32</v>
      </c>
      <c r="B425" s="17" t="s">
        <v>865</v>
      </c>
      <c r="C425" s="17" t="str">
        <f>tblLocAdj[[#This Row],[STATE]]&amp;tblLocAdj[[#This Row],[COUNTY]]</f>
        <v>GAGRADY</v>
      </c>
      <c r="D425" s="18">
        <v>4.5999999999999996</v>
      </c>
      <c r="E425" s="17" t="s">
        <v>866</v>
      </c>
      <c r="F425" s="19">
        <v>40544</v>
      </c>
      <c r="G425" s="20">
        <v>3.45</v>
      </c>
      <c r="H425" s="21">
        <v>39569</v>
      </c>
      <c r="I425" s="20">
        <v>1.1499999999999999</v>
      </c>
    </row>
    <row r="426" spans="1:9" ht="30" x14ac:dyDescent="0.25">
      <c r="A426" s="17" t="s">
        <v>32</v>
      </c>
      <c r="B426" s="17" t="s">
        <v>148</v>
      </c>
      <c r="C426" s="17" t="str">
        <f>tblLocAdj[[#This Row],[STATE]]&amp;tblLocAdj[[#This Row],[COUNTY]]</f>
        <v>GAGREENE</v>
      </c>
      <c r="D426" s="18">
        <v>3.8</v>
      </c>
      <c r="E426" s="17" t="s">
        <v>867</v>
      </c>
      <c r="F426" s="19">
        <v>40544</v>
      </c>
      <c r="G426" s="20">
        <v>3.1</v>
      </c>
      <c r="H426" s="21">
        <v>39569</v>
      </c>
      <c r="I426" s="20">
        <v>0.7</v>
      </c>
    </row>
    <row r="427" spans="1:9" ht="30" x14ac:dyDescent="0.25">
      <c r="A427" s="17" t="s">
        <v>32</v>
      </c>
      <c r="B427" s="17" t="s">
        <v>868</v>
      </c>
      <c r="C427" s="17" t="str">
        <f>tblLocAdj[[#This Row],[STATE]]&amp;tblLocAdj[[#This Row],[COUNTY]]</f>
        <v>GAGWINNETT</v>
      </c>
      <c r="D427" s="18">
        <v>3.8</v>
      </c>
      <c r="E427" s="17" t="s">
        <v>869</v>
      </c>
      <c r="F427" s="19">
        <v>40544</v>
      </c>
      <c r="G427" s="20">
        <v>3.1</v>
      </c>
      <c r="H427" s="21">
        <v>39569</v>
      </c>
      <c r="I427" s="20">
        <v>0.7</v>
      </c>
    </row>
    <row r="428" spans="1:9" ht="30" x14ac:dyDescent="0.25">
      <c r="A428" s="17" t="s">
        <v>32</v>
      </c>
      <c r="B428" s="17" t="s">
        <v>870</v>
      </c>
      <c r="C428" s="17" t="str">
        <f>tblLocAdj[[#This Row],[STATE]]&amp;tblLocAdj[[#This Row],[COUNTY]]</f>
        <v>GAHABERSHAM</v>
      </c>
      <c r="D428" s="18">
        <v>3.4</v>
      </c>
      <c r="E428" s="17" t="s">
        <v>871</v>
      </c>
      <c r="F428" s="19">
        <v>40544</v>
      </c>
      <c r="G428" s="20">
        <v>3.1</v>
      </c>
      <c r="H428" s="21">
        <v>39569</v>
      </c>
      <c r="I428" s="20">
        <v>0.3</v>
      </c>
    </row>
    <row r="429" spans="1:9" ht="30" x14ac:dyDescent="0.25">
      <c r="A429" s="17" t="s">
        <v>32</v>
      </c>
      <c r="B429" s="17" t="s">
        <v>872</v>
      </c>
      <c r="C429" s="17" t="str">
        <f>tblLocAdj[[#This Row],[STATE]]&amp;tblLocAdj[[#This Row],[COUNTY]]</f>
        <v>GAHALL</v>
      </c>
      <c r="D429" s="18">
        <v>3.8</v>
      </c>
      <c r="E429" s="17" t="s">
        <v>873</v>
      </c>
      <c r="F429" s="19">
        <v>40544</v>
      </c>
      <c r="G429" s="20">
        <v>3.1</v>
      </c>
      <c r="H429" s="21">
        <v>39569</v>
      </c>
      <c r="I429" s="20">
        <v>0.7</v>
      </c>
    </row>
    <row r="430" spans="1:9" ht="30" x14ac:dyDescent="0.25">
      <c r="A430" s="17" t="s">
        <v>32</v>
      </c>
      <c r="B430" s="17" t="s">
        <v>874</v>
      </c>
      <c r="C430" s="17" t="str">
        <f>tblLocAdj[[#This Row],[STATE]]&amp;tblLocAdj[[#This Row],[COUNTY]]</f>
        <v>GAHANCOCK</v>
      </c>
      <c r="D430" s="18">
        <v>3.8</v>
      </c>
      <c r="E430" s="17" t="s">
        <v>875</v>
      </c>
      <c r="F430" s="19">
        <v>40544</v>
      </c>
      <c r="G430" s="20">
        <v>3.1</v>
      </c>
      <c r="H430" s="21">
        <v>39569</v>
      </c>
      <c r="I430" s="20">
        <v>0.7</v>
      </c>
    </row>
    <row r="431" spans="1:9" ht="30" x14ac:dyDescent="0.25">
      <c r="A431" s="17" t="s">
        <v>32</v>
      </c>
      <c r="B431" s="17" t="s">
        <v>876</v>
      </c>
      <c r="C431" s="17" t="str">
        <f>tblLocAdj[[#This Row],[STATE]]&amp;tblLocAdj[[#This Row],[COUNTY]]</f>
        <v>GAHARALSON</v>
      </c>
      <c r="D431" s="18">
        <v>3.8</v>
      </c>
      <c r="E431" s="17" t="s">
        <v>877</v>
      </c>
      <c r="F431" s="19">
        <v>40544</v>
      </c>
      <c r="G431" s="20">
        <v>3.1</v>
      </c>
      <c r="H431" s="21">
        <v>39569</v>
      </c>
      <c r="I431" s="20">
        <v>0.7</v>
      </c>
    </row>
    <row r="432" spans="1:9" ht="30" x14ac:dyDescent="0.25">
      <c r="A432" s="17" t="s">
        <v>32</v>
      </c>
      <c r="B432" s="17" t="s">
        <v>878</v>
      </c>
      <c r="C432" s="17" t="str">
        <f>tblLocAdj[[#This Row],[STATE]]&amp;tblLocAdj[[#This Row],[COUNTY]]</f>
        <v>GAHARRIS</v>
      </c>
      <c r="D432" s="18">
        <v>4</v>
      </c>
      <c r="E432" s="17" t="s">
        <v>879</v>
      </c>
      <c r="F432" s="19">
        <v>40544</v>
      </c>
      <c r="G432" s="20">
        <v>3.3</v>
      </c>
      <c r="H432" s="21">
        <v>39569</v>
      </c>
      <c r="I432" s="20">
        <v>0.7</v>
      </c>
    </row>
    <row r="433" spans="1:9" ht="30" x14ac:dyDescent="0.25">
      <c r="A433" s="17" t="s">
        <v>32</v>
      </c>
      <c r="B433" s="17" t="s">
        <v>880</v>
      </c>
      <c r="C433" s="17" t="str">
        <f>tblLocAdj[[#This Row],[STATE]]&amp;tblLocAdj[[#This Row],[COUNTY]]</f>
        <v>GAHART</v>
      </c>
      <c r="D433" s="18">
        <v>3.8</v>
      </c>
      <c r="E433" s="17" t="s">
        <v>881</v>
      </c>
      <c r="F433" s="19">
        <v>40544</v>
      </c>
      <c r="G433" s="20">
        <v>3.1</v>
      </c>
      <c r="H433" s="21">
        <v>39569</v>
      </c>
      <c r="I433" s="20">
        <v>0.7</v>
      </c>
    </row>
    <row r="434" spans="1:9" ht="30" x14ac:dyDescent="0.25">
      <c r="A434" s="17" t="s">
        <v>32</v>
      </c>
      <c r="B434" s="17" t="s">
        <v>882</v>
      </c>
      <c r="C434" s="17" t="str">
        <f>tblLocAdj[[#This Row],[STATE]]&amp;tblLocAdj[[#This Row],[COUNTY]]</f>
        <v>GAHEARD</v>
      </c>
      <c r="D434" s="18">
        <v>3.8</v>
      </c>
      <c r="E434" s="17" t="s">
        <v>883</v>
      </c>
      <c r="F434" s="19">
        <v>40544</v>
      </c>
      <c r="G434" s="20">
        <v>3.1</v>
      </c>
      <c r="H434" s="21">
        <v>39569</v>
      </c>
      <c r="I434" s="20">
        <v>0.7</v>
      </c>
    </row>
    <row r="435" spans="1:9" ht="30" x14ac:dyDescent="0.25">
      <c r="A435" s="17" t="s">
        <v>32</v>
      </c>
      <c r="B435" s="17" t="s">
        <v>152</v>
      </c>
      <c r="C435" s="17" t="str">
        <f>tblLocAdj[[#This Row],[STATE]]&amp;tblLocAdj[[#This Row],[COUNTY]]</f>
        <v>GAHENRY</v>
      </c>
      <c r="D435" s="18">
        <v>3.8</v>
      </c>
      <c r="E435" s="17" t="s">
        <v>884</v>
      </c>
      <c r="F435" s="19">
        <v>40544</v>
      </c>
      <c r="G435" s="20">
        <v>3.1</v>
      </c>
      <c r="H435" s="21">
        <v>39569</v>
      </c>
      <c r="I435" s="20">
        <v>0.7</v>
      </c>
    </row>
    <row r="436" spans="1:9" ht="30" x14ac:dyDescent="0.25">
      <c r="A436" s="17" t="s">
        <v>32</v>
      </c>
      <c r="B436" s="17" t="s">
        <v>154</v>
      </c>
      <c r="C436" s="17" t="str">
        <f>tblLocAdj[[#This Row],[STATE]]&amp;tblLocAdj[[#This Row],[COUNTY]]</f>
        <v>GAHOUSTON</v>
      </c>
      <c r="D436" s="18">
        <v>4</v>
      </c>
      <c r="E436" s="17" t="s">
        <v>885</v>
      </c>
      <c r="F436" s="19">
        <v>40544</v>
      </c>
      <c r="G436" s="20">
        <v>3.3</v>
      </c>
      <c r="H436" s="21">
        <v>39569</v>
      </c>
      <c r="I436" s="20">
        <v>0.7</v>
      </c>
    </row>
    <row r="437" spans="1:9" ht="30" x14ac:dyDescent="0.25">
      <c r="A437" s="17" t="s">
        <v>32</v>
      </c>
      <c r="B437" s="17" t="s">
        <v>886</v>
      </c>
      <c r="C437" s="17" t="str">
        <f>tblLocAdj[[#This Row],[STATE]]&amp;tblLocAdj[[#This Row],[COUNTY]]</f>
        <v>GAIRWIN</v>
      </c>
      <c r="D437" s="18">
        <v>4.5999999999999996</v>
      </c>
      <c r="E437" s="17" t="s">
        <v>887</v>
      </c>
      <c r="F437" s="19">
        <v>40544</v>
      </c>
      <c r="G437" s="20">
        <v>3.45</v>
      </c>
      <c r="H437" s="21">
        <v>39569</v>
      </c>
      <c r="I437" s="20">
        <v>1.1499999999999999</v>
      </c>
    </row>
    <row r="438" spans="1:9" ht="30" x14ac:dyDescent="0.25">
      <c r="A438" s="17" t="s">
        <v>32</v>
      </c>
      <c r="B438" s="17" t="s">
        <v>156</v>
      </c>
      <c r="C438" s="17" t="str">
        <f>tblLocAdj[[#This Row],[STATE]]&amp;tblLocAdj[[#This Row],[COUNTY]]</f>
        <v>GAJACKSON</v>
      </c>
      <c r="D438" s="18">
        <v>3.8</v>
      </c>
      <c r="E438" s="17" t="s">
        <v>888</v>
      </c>
      <c r="F438" s="19">
        <v>40544</v>
      </c>
      <c r="G438" s="20">
        <v>3.1</v>
      </c>
      <c r="H438" s="21">
        <v>39569</v>
      </c>
      <c r="I438" s="20">
        <v>0.7</v>
      </c>
    </row>
    <row r="439" spans="1:9" ht="30" x14ac:dyDescent="0.25">
      <c r="A439" s="17" t="s">
        <v>32</v>
      </c>
      <c r="B439" s="17" t="s">
        <v>889</v>
      </c>
      <c r="C439" s="17" t="str">
        <f>tblLocAdj[[#This Row],[STATE]]&amp;tblLocAdj[[#This Row],[COUNTY]]</f>
        <v>GAJASPER</v>
      </c>
      <c r="D439" s="18">
        <v>3.8</v>
      </c>
      <c r="E439" s="17" t="s">
        <v>890</v>
      </c>
      <c r="F439" s="19">
        <v>40544</v>
      </c>
      <c r="G439" s="20">
        <v>3.1</v>
      </c>
      <c r="H439" s="21">
        <v>39569</v>
      </c>
      <c r="I439" s="20">
        <v>0.7</v>
      </c>
    </row>
    <row r="440" spans="1:9" ht="30" x14ac:dyDescent="0.25">
      <c r="A440" s="17" t="s">
        <v>32</v>
      </c>
      <c r="B440" s="17" t="s">
        <v>891</v>
      </c>
      <c r="C440" s="17" t="str">
        <f>tblLocAdj[[#This Row],[STATE]]&amp;tblLocAdj[[#This Row],[COUNTY]]</f>
        <v>GAJEFF DAVIS</v>
      </c>
      <c r="D440" s="18">
        <v>4.5999999999999996</v>
      </c>
      <c r="E440" s="17" t="s">
        <v>892</v>
      </c>
      <c r="F440" s="19">
        <v>40544</v>
      </c>
      <c r="G440" s="20">
        <v>3.45</v>
      </c>
      <c r="H440" s="21">
        <v>39569</v>
      </c>
      <c r="I440" s="20">
        <v>1.1499999999999999</v>
      </c>
    </row>
    <row r="441" spans="1:9" ht="30" x14ac:dyDescent="0.25">
      <c r="A441" s="17" t="s">
        <v>32</v>
      </c>
      <c r="B441" s="17" t="s">
        <v>158</v>
      </c>
      <c r="C441" s="17" t="str">
        <f>tblLocAdj[[#This Row],[STATE]]&amp;tblLocAdj[[#This Row],[COUNTY]]</f>
        <v>GAJEFFERSON</v>
      </c>
      <c r="D441" s="18">
        <v>4</v>
      </c>
      <c r="E441" s="17" t="s">
        <v>893</v>
      </c>
      <c r="F441" s="19">
        <v>40544</v>
      </c>
      <c r="G441" s="20">
        <v>3.3</v>
      </c>
      <c r="H441" s="21">
        <v>39569</v>
      </c>
      <c r="I441" s="20">
        <v>0.7</v>
      </c>
    </row>
    <row r="442" spans="1:9" ht="30" x14ac:dyDescent="0.25">
      <c r="A442" s="17" t="s">
        <v>32</v>
      </c>
      <c r="B442" s="17" t="s">
        <v>894</v>
      </c>
      <c r="C442" s="17" t="str">
        <f>tblLocAdj[[#This Row],[STATE]]&amp;tblLocAdj[[#This Row],[COUNTY]]</f>
        <v>GAJENKINS</v>
      </c>
      <c r="D442" s="18">
        <v>4.3</v>
      </c>
      <c r="E442" s="17" t="s">
        <v>895</v>
      </c>
      <c r="F442" s="19">
        <v>40544</v>
      </c>
      <c r="G442" s="20">
        <v>3.3</v>
      </c>
      <c r="H442" s="21">
        <v>39569</v>
      </c>
      <c r="I442" s="20">
        <v>1</v>
      </c>
    </row>
    <row r="443" spans="1:9" ht="30" x14ac:dyDescent="0.25">
      <c r="A443" s="17" t="s">
        <v>32</v>
      </c>
      <c r="B443" s="17" t="s">
        <v>282</v>
      </c>
      <c r="C443" s="17" t="str">
        <f>tblLocAdj[[#This Row],[STATE]]&amp;tblLocAdj[[#This Row],[COUNTY]]</f>
        <v>GAJOHNSON</v>
      </c>
      <c r="D443" s="18">
        <v>4.3</v>
      </c>
      <c r="E443" s="17" t="s">
        <v>896</v>
      </c>
      <c r="F443" s="19">
        <v>40544</v>
      </c>
      <c r="G443" s="20">
        <v>3.3</v>
      </c>
      <c r="H443" s="21">
        <v>39569</v>
      </c>
      <c r="I443" s="20">
        <v>1</v>
      </c>
    </row>
    <row r="444" spans="1:9" ht="30" x14ac:dyDescent="0.25">
      <c r="A444" s="17" t="s">
        <v>32</v>
      </c>
      <c r="B444" s="17" t="s">
        <v>897</v>
      </c>
      <c r="C444" s="17" t="str">
        <f>tblLocAdj[[#This Row],[STATE]]&amp;tblLocAdj[[#This Row],[COUNTY]]</f>
        <v>GAJONES</v>
      </c>
      <c r="D444" s="18">
        <v>3.8</v>
      </c>
      <c r="E444" s="17" t="s">
        <v>898</v>
      </c>
      <c r="F444" s="19">
        <v>40544</v>
      </c>
      <c r="G444" s="20">
        <v>3.1</v>
      </c>
      <c r="H444" s="21">
        <v>39569</v>
      </c>
      <c r="I444" s="20">
        <v>0.7</v>
      </c>
    </row>
    <row r="445" spans="1:9" ht="30" x14ac:dyDescent="0.25">
      <c r="A445" s="17" t="s">
        <v>32</v>
      </c>
      <c r="B445" s="17" t="s">
        <v>160</v>
      </c>
      <c r="C445" s="17" t="str">
        <f>tblLocAdj[[#This Row],[STATE]]&amp;tblLocAdj[[#This Row],[COUNTY]]</f>
        <v>GALAMAR</v>
      </c>
      <c r="D445" s="18">
        <v>3.8</v>
      </c>
      <c r="E445" s="17" t="s">
        <v>899</v>
      </c>
      <c r="F445" s="19">
        <v>40544</v>
      </c>
      <c r="G445" s="20">
        <v>3.1</v>
      </c>
      <c r="H445" s="21">
        <v>39569</v>
      </c>
      <c r="I445" s="20">
        <v>0.7</v>
      </c>
    </row>
    <row r="446" spans="1:9" ht="30" x14ac:dyDescent="0.25">
      <c r="A446" s="17" t="s">
        <v>32</v>
      </c>
      <c r="B446" s="17" t="s">
        <v>900</v>
      </c>
      <c r="C446" s="17" t="str">
        <f>tblLocAdj[[#This Row],[STATE]]&amp;tblLocAdj[[#This Row],[COUNTY]]</f>
        <v>GALANIER</v>
      </c>
      <c r="D446" s="18">
        <v>4.5999999999999996</v>
      </c>
      <c r="E446" s="17" t="s">
        <v>901</v>
      </c>
      <c r="F446" s="19">
        <v>40544</v>
      </c>
      <c r="G446" s="20">
        <v>3.45</v>
      </c>
      <c r="H446" s="21">
        <v>39569</v>
      </c>
      <c r="I446" s="20">
        <v>1.1499999999999999</v>
      </c>
    </row>
    <row r="447" spans="1:9" ht="30" x14ac:dyDescent="0.25">
      <c r="A447" s="17" t="s">
        <v>32</v>
      </c>
      <c r="B447" s="17" t="s">
        <v>902</v>
      </c>
      <c r="C447" s="17" t="str">
        <f>tblLocAdj[[#This Row],[STATE]]&amp;tblLocAdj[[#This Row],[COUNTY]]</f>
        <v>GALAURENS</v>
      </c>
      <c r="D447" s="18">
        <v>4.3</v>
      </c>
      <c r="E447" s="17" t="s">
        <v>903</v>
      </c>
      <c r="F447" s="19">
        <v>40544</v>
      </c>
      <c r="G447" s="20">
        <v>3.3</v>
      </c>
      <c r="H447" s="21">
        <v>39569</v>
      </c>
      <c r="I447" s="20">
        <v>1</v>
      </c>
    </row>
    <row r="448" spans="1:9" ht="30" x14ac:dyDescent="0.25">
      <c r="A448" s="17" t="s">
        <v>32</v>
      </c>
      <c r="B448" s="17" t="s">
        <v>166</v>
      </c>
      <c r="C448" s="17" t="str">
        <f>tblLocAdj[[#This Row],[STATE]]&amp;tblLocAdj[[#This Row],[COUNTY]]</f>
        <v>GALEE</v>
      </c>
      <c r="D448" s="18">
        <v>4.3</v>
      </c>
      <c r="E448" s="17" t="s">
        <v>904</v>
      </c>
      <c r="F448" s="19">
        <v>40544</v>
      </c>
      <c r="G448" s="20">
        <v>3.45</v>
      </c>
      <c r="H448" s="21">
        <v>39569</v>
      </c>
      <c r="I448" s="20">
        <v>0.85</v>
      </c>
    </row>
    <row r="449" spans="1:9" ht="30" x14ac:dyDescent="0.25">
      <c r="A449" s="17" t="s">
        <v>32</v>
      </c>
      <c r="B449" s="17" t="s">
        <v>703</v>
      </c>
      <c r="C449" s="17" t="str">
        <f>tblLocAdj[[#This Row],[STATE]]&amp;tblLocAdj[[#This Row],[COUNTY]]</f>
        <v>GALIBERTY</v>
      </c>
      <c r="D449" s="18">
        <v>4.5999999999999996</v>
      </c>
      <c r="E449" s="17" t="s">
        <v>905</v>
      </c>
      <c r="F449" s="19">
        <v>40544</v>
      </c>
      <c r="G449" s="20">
        <v>3.45</v>
      </c>
      <c r="H449" s="21">
        <v>39569</v>
      </c>
      <c r="I449" s="20">
        <v>1.1499999999999999</v>
      </c>
    </row>
    <row r="450" spans="1:9" ht="30" x14ac:dyDescent="0.25">
      <c r="A450" s="17" t="s">
        <v>32</v>
      </c>
      <c r="B450" s="17" t="s">
        <v>288</v>
      </c>
      <c r="C450" s="17" t="str">
        <f>tblLocAdj[[#This Row],[STATE]]&amp;tblLocAdj[[#This Row],[COUNTY]]</f>
        <v>GALINCOLN</v>
      </c>
      <c r="D450" s="18">
        <v>3.8</v>
      </c>
      <c r="E450" s="17" t="s">
        <v>906</v>
      </c>
      <c r="F450" s="19">
        <v>40544</v>
      </c>
      <c r="G450" s="20">
        <v>3.1</v>
      </c>
      <c r="H450" s="21">
        <v>39569</v>
      </c>
      <c r="I450" s="20">
        <v>0.7</v>
      </c>
    </row>
    <row r="451" spans="1:9" ht="30" x14ac:dyDescent="0.25">
      <c r="A451" s="17" t="s">
        <v>32</v>
      </c>
      <c r="B451" s="17" t="s">
        <v>907</v>
      </c>
      <c r="C451" s="17" t="str">
        <f>tblLocAdj[[#This Row],[STATE]]&amp;tblLocAdj[[#This Row],[COUNTY]]</f>
        <v>GALONG</v>
      </c>
      <c r="D451" s="18">
        <v>4.5999999999999996</v>
      </c>
      <c r="E451" s="17" t="s">
        <v>908</v>
      </c>
      <c r="F451" s="19">
        <v>40544</v>
      </c>
      <c r="G451" s="20">
        <v>3.45</v>
      </c>
      <c r="H451" s="21">
        <v>39569</v>
      </c>
      <c r="I451" s="20">
        <v>1.1499999999999999</v>
      </c>
    </row>
    <row r="452" spans="1:9" ht="30" x14ac:dyDescent="0.25">
      <c r="A452" s="17" t="s">
        <v>32</v>
      </c>
      <c r="B452" s="17" t="s">
        <v>170</v>
      </c>
      <c r="C452" s="17" t="str">
        <f>tblLocAdj[[#This Row],[STATE]]&amp;tblLocAdj[[#This Row],[COUNTY]]</f>
        <v>GALOWNDES</v>
      </c>
      <c r="D452" s="18">
        <v>4.5999999999999996</v>
      </c>
      <c r="E452" s="17" t="s">
        <v>909</v>
      </c>
      <c r="F452" s="19">
        <v>40544</v>
      </c>
      <c r="G452" s="20">
        <v>3.45</v>
      </c>
      <c r="H452" s="21">
        <v>39569</v>
      </c>
      <c r="I452" s="20">
        <v>1.1499999999999999</v>
      </c>
    </row>
    <row r="453" spans="1:9" ht="30" x14ac:dyDescent="0.25">
      <c r="A453" s="17" t="s">
        <v>32</v>
      </c>
      <c r="B453" s="17" t="s">
        <v>910</v>
      </c>
      <c r="C453" s="17" t="str">
        <f>tblLocAdj[[#This Row],[STATE]]&amp;tblLocAdj[[#This Row],[COUNTY]]</f>
        <v>GALUMPKIN</v>
      </c>
      <c r="D453" s="18">
        <v>3.4</v>
      </c>
      <c r="E453" s="17" t="s">
        <v>911</v>
      </c>
      <c r="F453" s="19">
        <v>40544</v>
      </c>
      <c r="G453" s="20">
        <v>3.1</v>
      </c>
      <c r="H453" s="21">
        <v>39569</v>
      </c>
      <c r="I453" s="20">
        <v>0.3</v>
      </c>
    </row>
    <row r="454" spans="1:9" ht="30" x14ac:dyDescent="0.25">
      <c r="A454" s="17" t="s">
        <v>32</v>
      </c>
      <c r="B454" s="17" t="s">
        <v>172</v>
      </c>
      <c r="C454" s="17" t="str">
        <f>tblLocAdj[[#This Row],[STATE]]&amp;tblLocAdj[[#This Row],[COUNTY]]</f>
        <v>GAMACON</v>
      </c>
      <c r="D454" s="18">
        <v>4</v>
      </c>
      <c r="E454" s="17" t="s">
        <v>912</v>
      </c>
      <c r="F454" s="19">
        <v>40544</v>
      </c>
      <c r="G454" s="20">
        <v>3.3</v>
      </c>
      <c r="H454" s="21">
        <v>39569</v>
      </c>
      <c r="I454" s="20">
        <v>0.7</v>
      </c>
    </row>
    <row r="455" spans="1:9" ht="30" x14ac:dyDescent="0.25">
      <c r="A455" s="17" t="s">
        <v>32</v>
      </c>
      <c r="B455" s="17" t="s">
        <v>174</v>
      </c>
      <c r="C455" s="17" t="str">
        <f>tblLocAdj[[#This Row],[STATE]]&amp;tblLocAdj[[#This Row],[COUNTY]]</f>
        <v>GAMADISON</v>
      </c>
      <c r="D455" s="18">
        <v>3.8</v>
      </c>
      <c r="E455" s="17" t="s">
        <v>913</v>
      </c>
      <c r="F455" s="19">
        <v>40544</v>
      </c>
      <c r="G455" s="20">
        <v>3.1</v>
      </c>
      <c r="H455" s="21">
        <v>39569</v>
      </c>
      <c r="I455" s="20">
        <v>0.7</v>
      </c>
    </row>
    <row r="456" spans="1:9" ht="30" x14ac:dyDescent="0.25">
      <c r="A456" s="17" t="s">
        <v>32</v>
      </c>
      <c r="B456" s="17" t="s">
        <v>178</v>
      </c>
      <c r="C456" s="17" t="str">
        <f>tblLocAdj[[#This Row],[STATE]]&amp;tblLocAdj[[#This Row],[COUNTY]]</f>
        <v>GAMARION</v>
      </c>
      <c r="D456" s="18">
        <v>4</v>
      </c>
      <c r="E456" s="17" t="s">
        <v>914</v>
      </c>
      <c r="F456" s="19">
        <v>40544</v>
      </c>
      <c r="G456" s="20">
        <v>3.3</v>
      </c>
      <c r="H456" s="21">
        <v>39569</v>
      </c>
      <c r="I456" s="20">
        <v>0.7</v>
      </c>
    </row>
    <row r="457" spans="1:9" ht="30" x14ac:dyDescent="0.25">
      <c r="A457" s="17" t="s">
        <v>32</v>
      </c>
      <c r="B457" s="17" t="s">
        <v>915</v>
      </c>
      <c r="C457" s="17" t="str">
        <f>tblLocAdj[[#This Row],[STATE]]&amp;tblLocAdj[[#This Row],[COUNTY]]</f>
        <v>GAMCDUFFIE</v>
      </c>
      <c r="D457" s="18">
        <v>3.8</v>
      </c>
      <c r="E457" s="17" t="s">
        <v>916</v>
      </c>
      <c r="F457" s="19">
        <v>40544</v>
      </c>
      <c r="G457" s="20">
        <v>3.1</v>
      </c>
      <c r="H457" s="21">
        <v>39569</v>
      </c>
      <c r="I457" s="20">
        <v>0.7</v>
      </c>
    </row>
    <row r="458" spans="1:9" ht="30" x14ac:dyDescent="0.25">
      <c r="A458" s="17" t="s">
        <v>32</v>
      </c>
      <c r="B458" s="17" t="s">
        <v>917</v>
      </c>
      <c r="C458" s="17" t="str">
        <f>tblLocAdj[[#This Row],[STATE]]&amp;tblLocAdj[[#This Row],[COUNTY]]</f>
        <v>GAMCINTOSH</v>
      </c>
      <c r="D458" s="18">
        <v>4.5999999999999996</v>
      </c>
      <c r="E458" s="17" t="s">
        <v>918</v>
      </c>
      <c r="F458" s="19">
        <v>40544</v>
      </c>
      <c r="G458" s="20">
        <v>3.45</v>
      </c>
      <c r="H458" s="21">
        <v>39569</v>
      </c>
      <c r="I458" s="20">
        <v>1.1499999999999999</v>
      </c>
    </row>
    <row r="459" spans="1:9" ht="30" x14ac:dyDescent="0.25">
      <c r="A459" s="17" t="s">
        <v>32</v>
      </c>
      <c r="B459" s="17" t="s">
        <v>919</v>
      </c>
      <c r="C459" s="17" t="str">
        <f>tblLocAdj[[#This Row],[STATE]]&amp;tblLocAdj[[#This Row],[COUNTY]]</f>
        <v>GAMERIWETHER</v>
      </c>
      <c r="D459" s="18">
        <v>3.8</v>
      </c>
      <c r="E459" s="17" t="s">
        <v>920</v>
      </c>
      <c r="F459" s="19">
        <v>40544</v>
      </c>
      <c r="G459" s="20">
        <v>3.1</v>
      </c>
      <c r="H459" s="21">
        <v>39569</v>
      </c>
      <c r="I459" s="20">
        <v>0.7</v>
      </c>
    </row>
    <row r="460" spans="1:9" ht="30" x14ac:dyDescent="0.25">
      <c r="A460" s="17" t="s">
        <v>32</v>
      </c>
      <c r="B460" s="17" t="s">
        <v>298</v>
      </c>
      <c r="C460" s="17" t="str">
        <f>tblLocAdj[[#This Row],[STATE]]&amp;tblLocAdj[[#This Row],[COUNTY]]</f>
        <v>GAMILLER</v>
      </c>
      <c r="D460" s="18">
        <v>4.3</v>
      </c>
      <c r="E460" s="17" t="s">
        <v>921</v>
      </c>
      <c r="F460" s="19">
        <v>40544</v>
      </c>
      <c r="G460" s="20">
        <v>3.45</v>
      </c>
      <c r="H460" s="21">
        <v>39569</v>
      </c>
      <c r="I460" s="20">
        <v>0.85</v>
      </c>
    </row>
    <row r="461" spans="1:9" ht="30" x14ac:dyDescent="0.25">
      <c r="A461" s="17" t="s">
        <v>32</v>
      </c>
      <c r="B461" s="17" t="s">
        <v>922</v>
      </c>
      <c r="C461" s="17" t="str">
        <f>tblLocAdj[[#This Row],[STATE]]&amp;tblLocAdj[[#This Row],[COUNTY]]</f>
        <v>GAMITCHELL</v>
      </c>
      <c r="D461" s="18">
        <v>4.5999999999999996</v>
      </c>
      <c r="E461" s="17" t="s">
        <v>923</v>
      </c>
      <c r="F461" s="19">
        <v>40544</v>
      </c>
      <c r="G461" s="20">
        <v>3.45</v>
      </c>
      <c r="H461" s="21">
        <v>39569</v>
      </c>
      <c r="I461" s="20">
        <v>1.1499999999999999</v>
      </c>
    </row>
    <row r="462" spans="1:9" ht="30" x14ac:dyDescent="0.25">
      <c r="A462" s="17" t="s">
        <v>32</v>
      </c>
      <c r="B462" s="17" t="s">
        <v>184</v>
      </c>
      <c r="C462" s="17" t="str">
        <f>tblLocAdj[[#This Row],[STATE]]&amp;tblLocAdj[[#This Row],[COUNTY]]</f>
        <v>GAMONROE</v>
      </c>
      <c r="D462" s="18">
        <v>3.8</v>
      </c>
      <c r="E462" s="17" t="s">
        <v>924</v>
      </c>
      <c r="F462" s="19">
        <v>40544</v>
      </c>
      <c r="G462" s="20">
        <v>3.1</v>
      </c>
      <c r="H462" s="21">
        <v>39569</v>
      </c>
      <c r="I462" s="20">
        <v>0.7</v>
      </c>
    </row>
    <row r="463" spans="1:9" ht="30" x14ac:dyDescent="0.25">
      <c r="A463" s="17" t="s">
        <v>32</v>
      </c>
      <c r="B463" s="17" t="s">
        <v>186</v>
      </c>
      <c r="C463" s="17" t="str">
        <f>tblLocAdj[[#This Row],[STATE]]&amp;tblLocAdj[[#This Row],[COUNTY]]</f>
        <v>GAMONTGOMERY</v>
      </c>
      <c r="D463" s="18">
        <v>4.5999999999999996</v>
      </c>
      <c r="E463" s="17" t="s">
        <v>925</v>
      </c>
      <c r="F463" s="19">
        <v>40544</v>
      </c>
      <c r="G463" s="20">
        <v>3.45</v>
      </c>
      <c r="H463" s="21">
        <v>39569</v>
      </c>
      <c r="I463" s="20">
        <v>1.1499999999999999</v>
      </c>
    </row>
    <row r="464" spans="1:9" ht="30" x14ac:dyDescent="0.25">
      <c r="A464" s="17" t="s">
        <v>32</v>
      </c>
      <c r="B464" s="17" t="s">
        <v>188</v>
      </c>
      <c r="C464" s="17" t="str">
        <f>tblLocAdj[[#This Row],[STATE]]&amp;tblLocAdj[[#This Row],[COUNTY]]</f>
        <v>GAMORGAN</v>
      </c>
      <c r="D464" s="18">
        <v>3.8</v>
      </c>
      <c r="E464" s="17" t="s">
        <v>926</v>
      </c>
      <c r="F464" s="19">
        <v>40544</v>
      </c>
      <c r="G464" s="20">
        <v>3.1</v>
      </c>
      <c r="H464" s="21">
        <v>39569</v>
      </c>
      <c r="I464" s="20">
        <v>0.7</v>
      </c>
    </row>
    <row r="465" spans="1:9" ht="30" x14ac:dyDescent="0.25">
      <c r="A465" s="17" t="s">
        <v>32</v>
      </c>
      <c r="B465" s="17" t="s">
        <v>927</v>
      </c>
      <c r="C465" s="17" t="str">
        <f>tblLocAdj[[#This Row],[STATE]]&amp;tblLocAdj[[#This Row],[COUNTY]]</f>
        <v>GAMURRAY</v>
      </c>
      <c r="D465" s="18">
        <v>3.4</v>
      </c>
      <c r="E465" s="17" t="s">
        <v>928</v>
      </c>
      <c r="F465" s="19">
        <v>40544</v>
      </c>
      <c r="G465" s="20">
        <v>2.8</v>
      </c>
      <c r="H465" s="21">
        <v>39569</v>
      </c>
      <c r="I465" s="20">
        <v>0.6</v>
      </c>
    </row>
    <row r="466" spans="1:9" ht="30" x14ac:dyDescent="0.25">
      <c r="A466" s="17" t="s">
        <v>32</v>
      </c>
      <c r="B466" s="17" t="s">
        <v>929</v>
      </c>
      <c r="C466" s="17" t="str">
        <f>tblLocAdj[[#This Row],[STATE]]&amp;tblLocAdj[[#This Row],[COUNTY]]</f>
        <v>GAMUSCOGEE</v>
      </c>
      <c r="D466" s="18">
        <v>4</v>
      </c>
      <c r="E466" s="17" t="s">
        <v>930</v>
      </c>
      <c r="F466" s="19">
        <v>40544</v>
      </c>
      <c r="G466" s="20">
        <v>3.3</v>
      </c>
      <c r="H466" s="21">
        <v>39569</v>
      </c>
      <c r="I466" s="20">
        <v>0.7</v>
      </c>
    </row>
    <row r="467" spans="1:9" ht="30" x14ac:dyDescent="0.25">
      <c r="A467" s="17" t="s">
        <v>32</v>
      </c>
      <c r="B467" s="17" t="s">
        <v>306</v>
      </c>
      <c r="C467" s="17" t="str">
        <f>tblLocAdj[[#This Row],[STATE]]&amp;tblLocAdj[[#This Row],[COUNTY]]</f>
        <v>GANEWTON</v>
      </c>
      <c r="D467" s="18">
        <v>3.8</v>
      </c>
      <c r="E467" s="17" t="s">
        <v>931</v>
      </c>
      <c r="F467" s="19">
        <v>40544</v>
      </c>
      <c r="G467" s="20">
        <v>3.1</v>
      </c>
      <c r="H467" s="21">
        <v>39569</v>
      </c>
      <c r="I467" s="20">
        <v>0.7</v>
      </c>
    </row>
    <row r="468" spans="1:9" ht="30" x14ac:dyDescent="0.25">
      <c r="A468" s="17" t="s">
        <v>32</v>
      </c>
      <c r="B468" s="17" t="s">
        <v>932</v>
      </c>
      <c r="C468" s="17" t="str">
        <f>tblLocAdj[[#This Row],[STATE]]&amp;tblLocAdj[[#This Row],[COUNTY]]</f>
        <v>GAOCONEE</v>
      </c>
      <c r="D468" s="18">
        <v>3.8</v>
      </c>
      <c r="E468" s="17" t="s">
        <v>933</v>
      </c>
      <c r="F468" s="19">
        <v>40544</v>
      </c>
      <c r="G468" s="20">
        <v>3.1</v>
      </c>
      <c r="H468" s="21">
        <v>39569</v>
      </c>
      <c r="I468" s="20">
        <v>0.7</v>
      </c>
    </row>
    <row r="469" spans="1:9" ht="30" x14ac:dyDescent="0.25">
      <c r="A469" s="17" t="s">
        <v>32</v>
      </c>
      <c r="B469" s="17" t="s">
        <v>934</v>
      </c>
      <c r="C469" s="17" t="str">
        <f>tblLocAdj[[#This Row],[STATE]]&amp;tblLocAdj[[#This Row],[COUNTY]]</f>
        <v>GAOGLETHORPE</v>
      </c>
      <c r="D469" s="18">
        <v>3.8</v>
      </c>
      <c r="E469" s="17" t="s">
        <v>935</v>
      </c>
      <c r="F469" s="19">
        <v>40544</v>
      </c>
      <c r="G469" s="20">
        <v>3.1</v>
      </c>
      <c r="H469" s="21">
        <v>39569</v>
      </c>
      <c r="I469" s="20">
        <v>0.7</v>
      </c>
    </row>
    <row r="470" spans="1:9" ht="30" x14ac:dyDescent="0.25">
      <c r="A470" s="17" t="s">
        <v>32</v>
      </c>
      <c r="B470" s="17" t="s">
        <v>936</v>
      </c>
      <c r="C470" s="17" t="str">
        <f>tblLocAdj[[#This Row],[STATE]]&amp;tblLocAdj[[#This Row],[COUNTY]]</f>
        <v>GAPAULDING</v>
      </c>
      <c r="D470" s="18">
        <v>3.8</v>
      </c>
      <c r="E470" s="17" t="s">
        <v>937</v>
      </c>
      <c r="F470" s="19">
        <v>40544</v>
      </c>
      <c r="G470" s="20">
        <v>3.1</v>
      </c>
      <c r="H470" s="21">
        <v>39569</v>
      </c>
      <c r="I470" s="20">
        <v>0.7</v>
      </c>
    </row>
    <row r="471" spans="1:9" ht="30" x14ac:dyDescent="0.25">
      <c r="A471" s="17" t="s">
        <v>32</v>
      </c>
      <c r="B471" s="17" t="s">
        <v>938</v>
      </c>
      <c r="C471" s="17" t="str">
        <f>tblLocAdj[[#This Row],[STATE]]&amp;tblLocAdj[[#This Row],[COUNTY]]</f>
        <v>GAPEACH</v>
      </c>
      <c r="D471" s="18">
        <v>4</v>
      </c>
      <c r="E471" s="17" t="s">
        <v>939</v>
      </c>
      <c r="F471" s="19">
        <v>40544</v>
      </c>
      <c r="G471" s="20">
        <v>3.3</v>
      </c>
      <c r="H471" s="21">
        <v>39569</v>
      </c>
      <c r="I471" s="20">
        <v>0.7</v>
      </c>
    </row>
    <row r="472" spans="1:9" ht="30" x14ac:dyDescent="0.25">
      <c r="A472" s="17" t="s">
        <v>32</v>
      </c>
      <c r="B472" s="17" t="s">
        <v>192</v>
      </c>
      <c r="C472" s="17" t="str">
        <f>tblLocAdj[[#This Row],[STATE]]&amp;tblLocAdj[[#This Row],[COUNTY]]</f>
        <v>GAPICKENS</v>
      </c>
      <c r="D472" s="18">
        <v>3.4</v>
      </c>
      <c r="E472" s="17" t="s">
        <v>940</v>
      </c>
      <c r="F472" s="19">
        <v>40544</v>
      </c>
      <c r="G472" s="20">
        <v>3.1</v>
      </c>
      <c r="H472" s="21">
        <v>39569</v>
      </c>
      <c r="I472" s="20">
        <v>0.3</v>
      </c>
    </row>
    <row r="473" spans="1:9" ht="30" x14ac:dyDescent="0.25">
      <c r="A473" s="17" t="s">
        <v>32</v>
      </c>
      <c r="B473" s="17" t="s">
        <v>941</v>
      </c>
      <c r="C473" s="17" t="str">
        <f>tblLocAdj[[#This Row],[STATE]]&amp;tblLocAdj[[#This Row],[COUNTY]]</f>
        <v>GAPIERCE</v>
      </c>
      <c r="D473" s="18">
        <v>4.5999999999999996</v>
      </c>
      <c r="E473" s="17" t="s">
        <v>942</v>
      </c>
      <c r="F473" s="19">
        <v>40544</v>
      </c>
      <c r="G473" s="20">
        <v>3.45</v>
      </c>
      <c r="H473" s="21">
        <v>39569</v>
      </c>
      <c r="I473" s="20">
        <v>1.1499999999999999</v>
      </c>
    </row>
    <row r="474" spans="1:9" ht="30" x14ac:dyDescent="0.25">
      <c r="A474" s="17" t="s">
        <v>32</v>
      </c>
      <c r="B474" s="17" t="s">
        <v>194</v>
      </c>
      <c r="C474" s="17" t="str">
        <f>tblLocAdj[[#This Row],[STATE]]&amp;tblLocAdj[[#This Row],[COUNTY]]</f>
        <v>GAPIKE</v>
      </c>
      <c r="D474" s="18">
        <v>3.8</v>
      </c>
      <c r="E474" s="17" t="s">
        <v>943</v>
      </c>
      <c r="F474" s="19">
        <v>40544</v>
      </c>
      <c r="G474" s="20">
        <v>3.1</v>
      </c>
      <c r="H474" s="21">
        <v>39569</v>
      </c>
      <c r="I474" s="20">
        <v>0.7</v>
      </c>
    </row>
    <row r="475" spans="1:9" ht="30" x14ac:dyDescent="0.25">
      <c r="A475" s="17" t="s">
        <v>32</v>
      </c>
      <c r="B475" s="17" t="s">
        <v>316</v>
      </c>
      <c r="C475" s="17" t="str">
        <f>tblLocAdj[[#This Row],[STATE]]&amp;tblLocAdj[[#This Row],[COUNTY]]</f>
        <v>GAPOLK</v>
      </c>
      <c r="D475" s="18">
        <v>3.8</v>
      </c>
      <c r="E475" s="17" t="s">
        <v>944</v>
      </c>
      <c r="F475" s="19">
        <v>40544</v>
      </c>
      <c r="G475" s="20">
        <v>3.1</v>
      </c>
      <c r="H475" s="21">
        <v>39569</v>
      </c>
      <c r="I475" s="20">
        <v>0.7</v>
      </c>
    </row>
    <row r="476" spans="1:9" ht="30" x14ac:dyDescent="0.25">
      <c r="A476" s="17" t="s">
        <v>32</v>
      </c>
      <c r="B476" s="17" t="s">
        <v>322</v>
      </c>
      <c r="C476" s="17" t="str">
        <f>tblLocAdj[[#This Row],[STATE]]&amp;tblLocAdj[[#This Row],[COUNTY]]</f>
        <v>GAPULASKI</v>
      </c>
      <c r="D476" s="18">
        <v>4.3</v>
      </c>
      <c r="E476" s="17" t="s">
        <v>945</v>
      </c>
      <c r="F476" s="19">
        <v>40544</v>
      </c>
      <c r="G476" s="20">
        <v>3.45</v>
      </c>
      <c r="H476" s="21">
        <v>39569</v>
      </c>
      <c r="I476" s="20">
        <v>0.85</v>
      </c>
    </row>
    <row r="477" spans="1:9" ht="30" x14ac:dyDescent="0.25">
      <c r="A477" s="17" t="s">
        <v>32</v>
      </c>
      <c r="B477" s="17" t="s">
        <v>730</v>
      </c>
      <c r="C477" s="17" t="str">
        <f>tblLocAdj[[#This Row],[STATE]]&amp;tblLocAdj[[#This Row],[COUNTY]]</f>
        <v>GAPUTNAM</v>
      </c>
      <c r="D477" s="18">
        <v>3.8</v>
      </c>
      <c r="E477" s="17" t="s">
        <v>946</v>
      </c>
      <c r="F477" s="19">
        <v>40544</v>
      </c>
      <c r="G477" s="20">
        <v>3.1</v>
      </c>
      <c r="H477" s="21">
        <v>39569</v>
      </c>
      <c r="I477" s="20">
        <v>0.7</v>
      </c>
    </row>
    <row r="478" spans="1:9" ht="30" x14ac:dyDescent="0.25">
      <c r="A478" s="17" t="s">
        <v>32</v>
      </c>
      <c r="B478" s="17" t="s">
        <v>947</v>
      </c>
      <c r="C478" s="17" t="str">
        <f>tblLocAdj[[#This Row],[STATE]]&amp;tblLocAdj[[#This Row],[COUNTY]]</f>
        <v>GAQUITMAN</v>
      </c>
      <c r="D478" s="18">
        <v>4.3</v>
      </c>
      <c r="E478" s="17" t="s">
        <v>948</v>
      </c>
      <c r="F478" s="19">
        <v>40544</v>
      </c>
      <c r="G478" s="20">
        <v>3.45</v>
      </c>
      <c r="H478" s="21">
        <v>39569</v>
      </c>
      <c r="I478" s="20">
        <v>0.85</v>
      </c>
    </row>
    <row r="479" spans="1:9" ht="30" x14ac:dyDescent="0.25">
      <c r="A479" s="17" t="s">
        <v>32</v>
      </c>
      <c r="B479" s="17" t="s">
        <v>949</v>
      </c>
      <c r="C479" s="17" t="str">
        <f>tblLocAdj[[#This Row],[STATE]]&amp;tblLocAdj[[#This Row],[COUNTY]]</f>
        <v>GARABUN</v>
      </c>
      <c r="D479" s="18">
        <v>3.4</v>
      </c>
      <c r="E479" s="17" t="s">
        <v>950</v>
      </c>
      <c r="F479" s="19">
        <v>40544</v>
      </c>
      <c r="G479" s="20">
        <v>3.1</v>
      </c>
      <c r="H479" s="21">
        <v>39569</v>
      </c>
      <c r="I479" s="20">
        <v>0.3</v>
      </c>
    </row>
    <row r="480" spans="1:9" ht="30" x14ac:dyDescent="0.25">
      <c r="A480" s="17" t="s">
        <v>32</v>
      </c>
      <c r="B480" s="17" t="s">
        <v>196</v>
      </c>
      <c r="C480" s="17" t="str">
        <f>tblLocAdj[[#This Row],[STATE]]&amp;tblLocAdj[[#This Row],[COUNTY]]</f>
        <v>GARANDOLPH</v>
      </c>
      <c r="D480" s="18">
        <v>4.3</v>
      </c>
      <c r="E480" s="17" t="s">
        <v>951</v>
      </c>
      <c r="F480" s="19">
        <v>40544</v>
      </c>
      <c r="G480" s="20">
        <v>3.45</v>
      </c>
      <c r="H480" s="21">
        <v>39569</v>
      </c>
      <c r="I480" s="20">
        <v>0.85</v>
      </c>
    </row>
    <row r="481" spans="1:9" ht="30" x14ac:dyDescent="0.25">
      <c r="A481" s="17" t="s">
        <v>32</v>
      </c>
      <c r="B481" s="17" t="s">
        <v>952</v>
      </c>
      <c r="C481" s="17" t="str">
        <f>tblLocAdj[[#This Row],[STATE]]&amp;tblLocAdj[[#This Row],[COUNTY]]</f>
        <v>GARICHMOND</v>
      </c>
      <c r="D481" s="18">
        <v>4</v>
      </c>
      <c r="E481" s="17" t="s">
        <v>953</v>
      </c>
      <c r="F481" s="19">
        <v>40544</v>
      </c>
      <c r="G481" s="20">
        <v>3.3</v>
      </c>
      <c r="H481" s="21">
        <v>39569</v>
      </c>
      <c r="I481" s="20">
        <v>0.7</v>
      </c>
    </row>
    <row r="482" spans="1:9" ht="30" x14ac:dyDescent="0.25">
      <c r="A482" s="17" t="s">
        <v>32</v>
      </c>
      <c r="B482" s="17" t="s">
        <v>954</v>
      </c>
      <c r="C482" s="17" t="str">
        <f>tblLocAdj[[#This Row],[STATE]]&amp;tblLocAdj[[#This Row],[COUNTY]]</f>
        <v>GAROCKDALE</v>
      </c>
      <c r="D482" s="18">
        <v>3.8</v>
      </c>
      <c r="E482" s="17" t="s">
        <v>955</v>
      </c>
      <c r="F482" s="19">
        <v>40544</v>
      </c>
      <c r="G482" s="20">
        <v>3.1</v>
      </c>
      <c r="H482" s="21">
        <v>39569</v>
      </c>
      <c r="I482" s="20">
        <v>0.7</v>
      </c>
    </row>
    <row r="483" spans="1:9" ht="30" x14ac:dyDescent="0.25">
      <c r="A483" s="17" t="s">
        <v>32</v>
      </c>
      <c r="B483" s="17" t="s">
        <v>956</v>
      </c>
      <c r="C483" s="17" t="str">
        <f>tblLocAdj[[#This Row],[STATE]]&amp;tblLocAdj[[#This Row],[COUNTY]]</f>
        <v>GASCHLEY</v>
      </c>
      <c r="D483" s="18">
        <v>4</v>
      </c>
      <c r="E483" s="17" t="s">
        <v>957</v>
      </c>
      <c r="F483" s="19">
        <v>40544</v>
      </c>
      <c r="G483" s="20">
        <v>3.3</v>
      </c>
      <c r="H483" s="21">
        <v>39569</v>
      </c>
      <c r="I483" s="20">
        <v>0.7</v>
      </c>
    </row>
    <row r="484" spans="1:9" ht="30" x14ac:dyDescent="0.25">
      <c r="A484" s="17" t="s">
        <v>32</v>
      </c>
      <c r="B484" s="17" t="s">
        <v>958</v>
      </c>
      <c r="C484" s="23" t="str">
        <f>tblLocAdj[[#This Row],[STATE]]&amp;tblLocAdj[[#This Row],[COUNTY]]</f>
        <v>GASCREVEN</v>
      </c>
      <c r="D484" s="24">
        <v>4.3</v>
      </c>
      <c r="E484" s="17" t="s">
        <v>959</v>
      </c>
      <c r="F484" s="19">
        <v>40544</v>
      </c>
      <c r="G484" s="20">
        <v>3.3</v>
      </c>
      <c r="H484" s="25">
        <v>39569</v>
      </c>
      <c r="I484" s="20">
        <v>1</v>
      </c>
    </row>
    <row r="485" spans="1:9" ht="30" x14ac:dyDescent="0.25">
      <c r="A485" s="17" t="s">
        <v>32</v>
      </c>
      <c r="B485" s="17" t="s">
        <v>736</v>
      </c>
      <c r="C485" s="17" t="str">
        <f>tblLocAdj[[#This Row],[STATE]]&amp;tblLocAdj[[#This Row],[COUNTY]]</f>
        <v>GASEMINOLE</v>
      </c>
      <c r="D485" s="18">
        <v>4.5999999999999996</v>
      </c>
      <c r="E485" s="17" t="s">
        <v>960</v>
      </c>
      <c r="F485" s="19">
        <v>40544</v>
      </c>
      <c r="G485" s="20">
        <v>3.45</v>
      </c>
      <c r="H485" s="21">
        <v>39569</v>
      </c>
      <c r="I485" s="20">
        <v>1.1499999999999999</v>
      </c>
    </row>
    <row r="486" spans="1:9" ht="30" x14ac:dyDescent="0.25">
      <c r="A486" s="17" t="s">
        <v>32</v>
      </c>
      <c r="B486" s="17" t="s">
        <v>961</v>
      </c>
      <c r="C486" s="17" t="str">
        <f>tblLocAdj[[#This Row],[STATE]]&amp;tblLocAdj[[#This Row],[COUNTY]]</f>
        <v>GASPALDING</v>
      </c>
      <c r="D486" s="18">
        <v>3.1</v>
      </c>
      <c r="E486" s="17" t="s">
        <v>962</v>
      </c>
      <c r="F486" s="19">
        <v>40544</v>
      </c>
      <c r="G486" s="20">
        <v>3.1</v>
      </c>
      <c r="H486" s="26"/>
      <c r="I486" s="20">
        <v>0</v>
      </c>
    </row>
    <row r="487" spans="1:9" ht="30" x14ac:dyDescent="0.25">
      <c r="A487" s="17" t="s">
        <v>32</v>
      </c>
      <c r="B487" s="17" t="s">
        <v>963</v>
      </c>
      <c r="C487" s="17" t="str">
        <f>tblLocAdj[[#This Row],[STATE]]&amp;tblLocAdj[[#This Row],[COUNTY]]</f>
        <v>GASTEPHENS</v>
      </c>
      <c r="D487" s="18">
        <v>3.4</v>
      </c>
      <c r="E487" s="17" t="s">
        <v>964</v>
      </c>
      <c r="F487" s="19">
        <v>40544</v>
      </c>
      <c r="G487" s="20">
        <v>3.1</v>
      </c>
      <c r="H487" s="21">
        <v>39569</v>
      </c>
      <c r="I487" s="20">
        <v>0.3</v>
      </c>
    </row>
    <row r="488" spans="1:9" ht="30" x14ac:dyDescent="0.25">
      <c r="A488" s="17" t="s">
        <v>32</v>
      </c>
      <c r="B488" s="17" t="s">
        <v>965</v>
      </c>
      <c r="C488" s="17" t="str">
        <f>tblLocAdj[[#This Row],[STATE]]&amp;tblLocAdj[[#This Row],[COUNTY]]</f>
        <v>GASTEWART</v>
      </c>
      <c r="D488" s="18">
        <v>4</v>
      </c>
      <c r="E488" s="17" t="s">
        <v>966</v>
      </c>
      <c r="F488" s="19">
        <v>40544</v>
      </c>
      <c r="G488" s="20">
        <v>3.45</v>
      </c>
      <c r="H488" s="21">
        <v>39569</v>
      </c>
      <c r="I488" s="20">
        <v>0.55000000000000004</v>
      </c>
    </row>
    <row r="489" spans="1:9" ht="30" x14ac:dyDescent="0.25">
      <c r="A489" s="17" t="s">
        <v>32</v>
      </c>
      <c r="B489" s="17" t="s">
        <v>204</v>
      </c>
      <c r="C489" s="17" t="str">
        <f>tblLocAdj[[#This Row],[STATE]]&amp;tblLocAdj[[#This Row],[COUNTY]]</f>
        <v>GASUMTER</v>
      </c>
      <c r="D489" s="18">
        <v>4.3</v>
      </c>
      <c r="E489" s="17" t="s">
        <v>967</v>
      </c>
      <c r="F489" s="19">
        <v>40544</v>
      </c>
      <c r="G489" s="20">
        <v>3.45</v>
      </c>
      <c r="H489" s="21">
        <v>39569</v>
      </c>
      <c r="I489" s="20">
        <v>0.85</v>
      </c>
    </row>
    <row r="490" spans="1:9" ht="30" x14ac:dyDescent="0.25">
      <c r="A490" s="17" t="s">
        <v>32</v>
      </c>
      <c r="B490" s="17" t="s">
        <v>968</v>
      </c>
      <c r="C490" s="17" t="str">
        <f>tblLocAdj[[#This Row],[STATE]]&amp;tblLocAdj[[#This Row],[COUNTY]]</f>
        <v>GATALBOT</v>
      </c>
      <c r="D490" s="18">
        <v>4</v>
      </c>
      <c r="E490" s="17" t="s">
        <v>969</v>
      </c>
      <c r="F490" s="19">
        <v>40544</v>
      </c>
      <c r="G490" s="20">
        <v>3.3</v>
      </c>
      <c r="H490" s="21">
        <v>39569</v>
      </c>
      <c r="I490" s="20">
        <v>0.7</v>
      </c>
    </row>
    <row r="491" spans="1:9" ht="30" x14ac:dyDescent="0.25">
      <c r="A491" s="17" t="s">
        <v>32</v>
      </c>
      <c r="B491" s="17" t="s">
        <v>970</v>
      </c>
      <c r="C491" s="17" t="str">
        <f>tblLocAdj[[#This Row],[STATE]]&amp;tblLocAdj[[#This Row],[COUNTY]]</f>
        <v>GATALIAFERRO</v>
      </c>
      <c r="D491" s="18">
        <v>3.8</v>
      </c>
      <c r="E491" s="17" t="s">
        <v>971</v>
      </c>
      <c r="F491" s="19">
        <v>40544</v>
      </c>
      <c r="G491" s="20">
        <v>3.1</v>
      </c>
      <c r="H491" s="21">
        <v>39569</v>
      </c>
      <c r="I491" s="20">
        <v>0.7</v>
      </c>
    </row>
    <row r="492" spans="1:9" ht="30" x14ac:dyDescent="0.25">
      <c r="A492" s="17" t="s">
        <v>32</v>
      </c>
      <c r="B492" s="17" t="s">
        <v>972</v>
      </c>
      <c r="C492" s="17" t="str">
        <f>tblLocAdj[[#This Row],[STATE]]&amp;tblLocAdj[[#This Row],[COUNTY]]</f>
        <v>GATATTNALL</v>
      </c>
      <c r="D492" s="18">
        <v>4.5999999999999996</v>
      </c>
      <c r="E492" s="17" t="s">
        <v>973</v>
      </c>
      <c r="F492" s="19">
        <v>40544</v>
      </c>
      <c r="G492" s="20">
        <v>3.45</v>
      </c>
      <c r="H492" s="21">
        <v>39569</v>
      </c>
      <c r="I492" s="20">
        <v>1.1499999999999999</v>
      </c>
    </row>
    <row r="493" spans="1:9" ht="30" x14ac:dyDescent="0.25">
      <c r="A493" s="17" t="s">
        <v>32</v>
      </c>
      <c r="B493" s="17" t="s">
        <v>745</v>
      </c>
      <c r="C493" s="17" t="str">
        <f>tblLocAdj[[#This Row],[STATE]]&amp;tblLocAdj[[#This Row],[COUNTY]]</f>
        <v>GATAYLOR</v>
      </c>
      <c r="D493" s="18">
        <v>4</v>
      </c>
      <c r="E493" s="17" t="s">
        <v>974</v>
      </c>
      <c r="F493" s="19">
        <v>40544</v>
      </c>
      <c r="G493" s="20">
        <v>3.3</v>
      </c>
      <c r="H493" s="21">
        <v>39569</v>
      </c>
      <c r="I493" s="20">
        <v>0.7</v>
      </c>
    </row>
    <row r="494" spans="1:9" ht="30" x14ac:dyDescent="0.25">
      <c r="A494" s="17" t="s">
        <v>32</v>
      </c>
      <c r="B494" s="17" t="s">
        <v>975</v>
      </c>
      <c r="C494" s="17" t="str">
        <f>tblLocAdj[[#This Row],[STATE]]&amp;tblLocAdj[[#This Row],[COUNTY]]</f>
        <v>GATELFAIR</v>
      </c>
      <c r="D494" s="18">
        <v>4.5999999999999996</v>
      </c>
      <c r="E494" s="17" t="s">
        <v>976</v>
      </c>
      <c r="F494" s="19">
        <v>40544</v>
      </c>
      <c r="G494" s="20">
        <v>3.45</v>
      </c>
      <c r="H494" s="21">
        <v>39569</v>
      </c>
      <c r="I494" s="20">
        <v>1.1499999999999999</v>
      </c>
    </row>
    <row r="495" spans="1:9" ht="30" x14ac:dyDescent="0.25">
      <c r="A495" s="17" t="s">
        <v>32</v>
      </c>
      <c r="B495" s="17" t="s">
        <v>977</v>
      </c>
      <c r="C495" s="17" t="str">
        <f>tblLocAdj[[#This Row],[STATE]]&amp;tblLocAdj[[#This Row],[COUNTY]]</f>
        <v>GATERRELL</v>
      </c>
      <c r="D495" s="18">
        <v>4.3</v>
      </c>
      <c r="E495" s="17" t="s">
        <v>978</v>
      </c>
      <c r="F495" s="19">
        <v>40544</v>
      </c>
      <c r="G495" s="20">
        <v>3.45</v>
      </c>
      <c r="H495" s="21">
        <v>39569</v>
      </c>
      <c r="I495" s="20">
        <v>0.85</v>
      </c>
    </row>
    <row r="496" spans="1:9" ht="30" x14ac:dyDescent="0.25">
      <c r="A496" s="17" t="s">
        <v>32</v>
      </c>
      <c r="B496" s="17" t="s">
        <v>979</v>
      </c>
      <c r="C496" s="17" t="str">
        <f>tblLocAdj[[#This Row],[STATE]]&amp;tblLocAdj[[#This Row],[COUNTY]]</f>
        <v>GATHOMAS</v>
      </c>
      <c r="D496" s="18">
        <v>4.5999999999999996</v>
      </c>
      <c r="E496" s="17" t="s">
        <v>980</v>
      </c>
      <c r="F496" s="19">
        <v>40544</v>
      </c>
      <c r="G496" s="20">
        <v>3.45</v>
      </c>
      <c r="H496" s="21">
        <v>39569</v>
      </c>
      <c r="I496" s="20">
        <v>1.1499999999999999</v>
      </c>
    </row>
    <row r="497" spans="1:9" ht="30" x14ac:dyDescent="0.25">
      <c r="A497" s="17" t="s">
        <v>32</v>
      </c>
      <c r="B497" s="17" t="s">
        <v>981</v>
      </c>
      <c r="C497" s="17" t="str">
        <f>tblLocAdj[[#This Row],[STATE]]&amp;tblLocAdj[[#This Row],[COUNTY]]</f>
        <v>GATIFT</v>
      </c>
      <c r="D497" s="18">
        <v>4.5999999999999996</v>
      </c>
      <c r="E497" s="17" t="s">
        <v>982</v>
      </c>
      <c r="F497" s="19">
        <v>40544</v>
      </c>
      <c r="G497" s="20">
        <v>3.45</v>
      </c>
      <c r="H497" s="21">
        <v>39569</v>
      </c>
      <c r="I497" s="20">
        <v>1.1499999999999999</v>
      </c>
    </row>
    <row r="498" spans="1:9" ht="30" x14ac:dyDescent="0.25">
      <c r="A498" s="17" t="s">
        <v>32</v>
      </c>
      <c r="B498" s="17" t="s">
        <v>983</v>
      </c>
      <c r="C498" s="17" t="str">
        <f>tblLocAdj[[#This Row],[STATE]]&amp;tblLocAdj[[#This Row],[COUNTY]]</f>
        <v>GATOOMBS</v>
      </c>
      <c r="D498" s="18">
        <v>4.5999999999999996</v>
      </c>
      <c r="E498" s="17" t="s">
        <v>984</v>
      </c>
      <c r="F498" s="19">
        <v>40544</v>
      </c>
      <c r="G498" s="20">
        <v>3.45</v>
      </c>
      <c r="H498" s="21">
        <v>39569</v>
      </c>
      <c r="I498" s="20">
        <v>1.1499999999999999</v>
      </c>
    </row>
    <row r="499" spans="1:9" ht="30" x14ac:dyDescent="0.25">
      <c r="A499" s="17" t="s">
        <v>32</v>
      </c>
      <c r="B499" s="17" t="s">
        <v>985</v>
      </c>
      <c r="C499" s="17" t="str">
        <f>tblLocAdj[[#This Row],[STATE]]&amp;tblLocAdj[[#This Row],[COUNTY]]</f>
        <v>GATOWNS</v>
      </c>
      <c r="D499" s="18">
        <v>3.4</v>
      </c>
      <c r="E499" s="17" t="s">
        <v>986</v>
      </c>
      <c r="F499" s="19">
        <v>40544</v>
      </c>
      <c r="G499" s="20">
        <v>3.1</v>
      </c>
      <c r="H499" s="21">
        <v>39569</v>
      </c>
      <c r="I499" s="20">
        <v>0.3</v>
      </c>
    </row>
    <row r="500" spans="1:9" ht="30" x14ac:dyDescent="0.25">
      <c r="A500" s="17" t="s">
        <v>32</v>
      </c>
      <c r="B500" s="17" t="s">
        <v>987</v>
      </c>
      <c r="C500" s="17" t="str">
        <f>tblLocAdj[[#This Row],[STATE]]&amp;tblLocAdj[[#This Row],[COUNTY]]</f>
        <v>GATREUTLEN</v>
      </c>
      <c r="D500" s="18">
        <v>4.3</v>
      </c>
      <c r="E500" s="17" t="s">
        <v>988</v>
      </c>
      <c r="F500" s="19">
        <v>40544</v>
      </c>
      <c r="G500" s="20">
        <v>3.3</v>
      </c>
      <c r="H500" s="21">
        <v>39569</v>
      </c>
      <c r="I500" s="20">
        <v>1</v>
      </c>
    </row>
    <row r="501" spans="1:9" ht="30" x14ac:dyDescent="0.25">
      <c r="A501" s="17" t="s">
        <v>32</v>
      </c>
      <c r="B501" s="17" t="s">
        <v>989</v>
      </c>
      <c r="C501" s="17" t="str">
        <f>tblLocAdj[[#This Row],[STATE]]&amp;tblLocAdj[[#This Row],[COUNTY]]</f>
        <v>GATROUP</v>
      </c>
      <c r="D501" s="18">
        <v>3.8</v>
      </c>
      <c r="E501" s="17" t="s">
        <v>990</v>
      </c>
      <c r="F501" s="19">
        <v>40544</v>
      </c>
      <c r="G501" s="20">
        <v>3.1</v>
      </c>
      <c r="H501" s="21">
        <v>39569</v>
      </c>
      <c r="I501" s="20">
        <v>0.7</v>
      </c>
    </row>
    <row r="502" spans="1:9" ht="30" x14ac:dyDescent="0.25">
      <c r="A502" s="17" t="s">
        <v>32</v>
      </c>
      <c r="B502" s="17" t="s">
        <v>991</v>
      </c>
      <c r="C502" s="17" t="str">
        <f>tblLocAdj[[#This Row],[STATE]]&amp;tblLocAdj[[#This Row],[COUNTY]]</f>
        <v>GATURNER</v>
      </c>
      <c r="D502" s="18">
        <v>4.3</v>
      </c>
      <c r="E502" s="17" t="s">
        <v>992</v>
      </c>
      <c r="F502" s="19">
        <v>40544</v>
      </c>
      <c r="G502" s="20">
        <v>3.45</v>
      </c>
      <c r="H502" s="21">
        <v>39569</v>
      </c>
      <c r="I502" s="20">
        <v>0.85</v>
      </c>
    </row>
    <row r="503" spans="1:9" ht="30" x14ac:dyDescent="0.25">
      <c r="A503" s="17" t="s">
        <v>32</v>
      </c>
      <c r="B503" s="17" t="s">
        <v>993</v>
      </c>
      <c r="C503" s="17" t="str">
        <f>tblLocAdj[[#This Row],[STATE]]&amp;tblLocAdj[[#This Row],[COUNTY]]</f>
        <v>GATWIGGS</v>
      </c>
      <c r="D503" s="18">
        <v>4</v>
      </c>
      <c r="E503" s="17" t="s">
        <v>994</v>
      </c>
      <c r="F503" s="19">
        <v>40544</v>
      </c>
      <c r="G503" s="20">
        <v>3.3</v>
      </c>
      <c r="H503" s="21">
        <v>39569</v>
      </c>
      <c r="I503" s="20">
        <v>0.7</v>
      </c>
    </row>
    <row r="504" spans="1:9" ht="30" x14ac:dyDescent="0.25">
      <c r="A504" s="17" t="s">
        <v>32</v>
      </c>
      <c r="B504" s="17" t="s">
        <v>341</v>
      </c>
      <c r="C504" s="17" t="str">
        <f>tblLocAdj[[#This Row],[STATE]]&amp;tblLocAdj[[#This Row],[COUNTY]]</f>
        <v>GAUNION</v>
      </c>
      <c r="D504" s="18">
        <v>3.4</v>
      </c>
      <c r="E504" s="17" t="s">
        <v>995</v>
      </c>
      <c r="F504" s="19">
        <v>40544</v>
      </c>
      <c r="G504" s="20">
        <v>3.1</v>
      </c>
      <c r="H504" s="21">
        <v>39569</v>
      </c>
      <c r="I504" s="20">
        <v>0.3</v>
      </c>
    </row>
    <row r="505" spans="1:9" ht="30" x14ac:dyDescent="0.25">
      <c r="A505" s="17" t="s">
        <v>32</v>
      </c>
      <c r="B505" s="17" t="s">
        <v>996</v>
      </c>
      <c r="C505" s="17" t="str">
        <f>tblLocAdj[[#This Row],[STATE]]&amp;tblLocAdj[[#This Row],[COUNTY]]</f>
        <v>GAUPSON</v>
      </c>
      <c r="D505" s="18">
        <v>3.8</v>
      </c>
      <c r="E505" s="17" t="s">
        <v>997</v>
      </c>
      <c r="F505" s="19">
        <v>40544</v>
      </c>
      <c r="G505" s="20">
        <v>3.1</v>
      </c>
      <c r="H505" s="21">
        <v>39569</v>
      </c>
      <c r="I505" s="20">
        <v>0.7</v>
      </c>
    </row>
    <row r="506" spans="1:9" ht="30" x14ac:dyDescent="0.25">
      <c r="A506" s="17" t="s">
        <v>32</v>
      </c>
      <c r="B506" s="17" t="s">
        <v>212</v>
      </c>
      <c r="C506" s="17" t="str">
        <f>tblLocAdj[[#This Row],[STATE]]&amp;tblLocAdj[[#This Row],[COUNTY]]</f>
        <v>GAWALKER</v>
      </c>
      <c r="D506" s="18">
        <v>3.4</v>
      </c>
      <c r="E506" s="17" t="s">
        <v>998</v>
      </c>
      <c r="F506" s="19">
        <v>40544</v>
      </c>
      <c r="G506" s="20">
        <v>2.8</v>
      </c>
      <c r="H506" s="21">
        <v>39569</v>
      </c>
      <c r="I506" s="20">
        <v>0.6</v>
      </c>
    </row>
    <row r="507" spans="1:9" ht="30" x14ac:dyDescent="0.25">
      <c r="A507" s="17" t="s">
        <v>32</v>
      </c>
      <c r="B507" s="17" t="s">
        <v>752</v>
      </c>
      <c r="C507" s="17" t="str">
        <f>tblLocAdj[[#This Row],[STATE]]&amp;tblLocAdj[[#This Row],[COUNTY]]</f>
        <v>GAWALTON</v>
      </c>
      <c r="D507" s="18">
        <v>3.8</v>
      </c>
      <c r="E507" s="17" t="s">
        <v>999</v>
      </c>
      <c r="F507" s="19">
        <v>40544</v>
      </c>
      <c r="G507" s="20">
        <v>3.1</v>
      </c>
      <c r="H507" s="21">
        <v>39569</v>
      </c>
      <c r="I507" s="20">
        <v>0.7</v>
      </c>
    </row>
    <row r="508" spans="1:9" ht="30" x14ac:dyDescent="0.25">
      <c r="A508" s="17" t="s">
        <v>32</v>
      </c>
      <c r="B508" s="17" t="s">
        <v>1000</v>
      </c>
      <c r="C508" s="17" t="str">
        <f>tblLocAdj[[#This Row],[STATE]]&amp;tblLocAdj[[#This Row],[COUNTY]]</f>
        <v>GAWARE</v>
      </c>
      <c r="D508" s="18">
        <v>4.5999999999999996</v>
      </c>
      <c r="E508" s="17" t="s">
        <v>1001</v>
      </c>
      <c r="F508" s="19">
        <v>40544</v>
      </c>
      <c r="G508" s="20">
        <v>3.45</v>
      </c>
      <c r="H508" s="21">
        <v>39569</v>
      </c>
      <c r="I508" s="20">
        <v>1.1499999999999999</v>
      </c>
    </row>
    <row r="509" spans="1:9" ht="30" x14ac:dyDescent="0.25">
      <c r="A509" s="17" t="s">
        <v>32</v>
      </c>
      <c r="B509" s="17" t="s">
        <v>1002</v>
      </c>
      <c r="C509" s="17" t="str">
        <f>tblLocAdj[[#This Row],[STATE]]&amp;tblLocAdj[[#This Row],[COUNTY]]</f>
        <v>GAWARREN</v>
      </c>
      <c r="D509" s="18">
        <v>3.8</v>
      </c>
      <c r="E509" s="17" t="s">
        <v>1003</v>
      </c>
      <c r="F509" s="19">
        <v>40544</v>
      </c>
      <c r="G509" s="20">
        <v>3.1</v>
      </c>
      <c r="H509" s="21">
        <v>39569</v>
      </c>
      <c r="I509" s="20">
        <v>0.7</v>
      </c>
    </row>
    <row r="510" spans="1:9" ht="30" x14ac:dyDescent="0.25">
      <c r="A510" s="17" t="s">
        <v>32</v>
      </c>
      <c r="B510" s="17" t="s">
        <v>214</v>
      </c>
      <c r="C510" s="17" t="str">
        <f>tblLocAdj[[#This Row],[STATE]]&amp;tblLocAdj[[#This Row],[COUNTY]]</f>
        <v>GAWASHINGTON</v>
      </c>
      <c r="D510" s="18">
        <v>4</v>
      </c>
      <c r="E510" s="17" t="s">
        <v>1004</v>
      </c>
      <c r="F510" s="19">
        <v>40544</v>
      </c>
      <c r="G510" s="20">
        <v>3.3</v>
      </c>
      <c r="H510" s="21">
        <v>39569</v>
      </c>
      <c r="I510" s="20">
        <v>0.7</v>
      </c>
    </row>
    <row r="511" spans="1:9" ht="30" x14ac:dyDescent="0.25">
      <c r="A511" s="17" t="s">
        <v>32</v>
      </c>
      <c r="B511" s="17" t="s">
        <v>1005</v>
      </c>
      <c r="C511" s="17" t="str">
        <f>tblLocAdj[[#This Row],[STATE]]&amp;tblLocAdj[[#This Row],[COUNTY]]</f>
        <v>GAWAYNE</v>
      </c>
      <c r="D511" s="18">
        <v>4.5999999999999996</v>
      </c>
      <c r="E511" s="17" t="s">
        <v>1006</v>
      </c>
      <c r="F511" s="19">
        <v>40544</v>
      </c>
      <c r="G511" s="20">
        <v>3.45</v>
      </c>
      <c r="H511" s="21">
        <v>39569</v>
      </c>
      <c r="I511" s="20">
        <v>1.1499999999999999</v>
      </c>
    </row>
    <row r="512" spans="1:9" ht="30" x14ac:dyDescent="0.25">
      <c r="A512" s="17" t="s">
        <v>32</v>
      </c>
      <c r="B512" s="17" t="s">
        <v>1007</v>
      </c>
      <c r="C512" s="17" t="str">
        <f>tblLocAdj[[#This Row],[STATE]]&amp;tblLocAdj[[#This Row],[COUNTY]]</f>
        <v>GAWEBSTER</v>
      </c>
      <c r="D512" s="18">
        <v>4</v>
      </c>
      <c r="E512" s="17" t="s">
        <v>1008</v>
      </c>
      <c r="F512" s="19">
        <v>40544</v>
      </c>
      <c r="G512" s="20">
        <v>3.45</v>
      </c>
      <c r="H512" s="21">
        <v>39569</v>
      </c>
      <c r="I512" s="20">
        <v>0.55000000000000004</v>
      </c>
    </row>
    <row r="513" spans="1:9" ht="30" x14ac:dyDescent="0.25">
      <c r="A513" s="17" t="s">
        <v>32</v>
      </c>
      <c r="B513" s="17" t="s">
        <v>1009</v>
      </c>
      <c r="C513" s="17" t="str">
        <f>tblLocAdj[[#This Row],[STATE]]&amp;tblLocAdj[[#This Row],[COUNTY]]</f>
        <v>GAWHEELER</v>
      </c>
      <c r="D513" s="18">
        <v>4.5999999999999996</v>
      </c>
      <c r="E513" s="17" t="s">
        <v>1010</v>
      </c>
      <c r="F513" s="19">
        <v>40544</v>
      </c>
      <c r="G513" s="20">
        <v>3.45</v>
      </c>
      <c r="H513" s="21">
        <v>39569</v>
      </c>
      <c r="I513" s="20">
        <v>1.1499999999999999</v>
      </c>
    </row>
    <row r="514" spans="1:9" ht="30" x14ac:dyDescent="0.25">
      <c r="A514" s="17" t="s">
        <v>32</v>
      </c>
      <c r="B514" s="17" t="s">
        <v>346</v>
      </c>
      <c r="C514" s="17" t="str">
        <f>tblLocAdj[[#This Row],[STATE]]&amp;tblLocAdj[[#This Row],[COUNTY]]</f>
        <v>GAWHITE</v>
      </c>
      <c r="D514" s="18">
        <v>3.4</v>
      </c>
      <c r="E514" s="17" t="s">
        <v>1011</v>
      </c>
      <c r="F514" s="19">
        <v>40544</v>
      </c>
      <c r="G514" s="20">
        <v>3.1</v>
      </c>
      <c r="H514" s="21">
        <v>39569</v>
      </c>
      <c r="I514" s="20">
        <v>0.3</v>
      </c>
    </row>
    <row r="515" spans="1:9" ht="30" x14ac:dyDescent="0.25">
      <c r="A515" s="17" t="s">
        <v>32</v>
      </c>
      <c r="B515" s="17" t="s">
        <v>1012</v>
      </c>
      <c r="C515" s="17" t="str">
        <f>tblLocAdj[[#This Row],[STATE]]&amp;tblLocAdj[[#This Row],[COUNTY]]</f>
        <v>GAWHITFIELD</v>
      </c>
      <c r="D515" s="18">
        <v>3.4</v>
      </c>
      <c r="E515" s="17" t="s">
        <v>1013</v>
      </c>
      <c r="F515" s="19">
        <v>40544</v>
      </c>
      <c r="G515" s="20">
        <v>2.8</v>
      </c>
      <c r="H515" s="21">
        <v>39569</v>
      </c>
      <c r="I515" s="20">
        <v>0.6</v>
      </c>
    </row>
    <row r="516" spans="1:9" ht="30" x14ac:dyDescent="0.25">
      <c r="A516" s="17" t="s">
        <v>32</v>
      </c>
      <c r="B516" s="17" t="s">
        <v>216</v>
      </c>
      <c r="C516" s="17" t="str">
        <f>tblLocAdj[[#This Row],[STATE]]&amp;tblLocAdj[[#This Row],[COUNTY]]</f>
        <v>GAWILCOX</v>
      </c>
      <c r="D516" s="18">
        <v>4.3</v>
      </c>
      <c r="E516" s="17" t="s">
        <v>1014</v>
      </c>
      <c r="F516" s="19">
        <v>40544</v>
      </c>
      <c r="G516" s="20">
        <v>3.45</v>
      </c>
      <c r="H516" s="21">
        <v>39569</v>
      </c>
      <c r="I516" s="20">
        <v>0.85</v>
      </c>
    </row>
    <row r="517" spans="1:9" ht="30" x14ac:dyDescent="0.25">
      <c r="A517" s="17" t="s">
        <v>32</v>
      </c>
      <c r="B517" s="17" t="s">
        <v>1015</v>
      </c>
      <c r="C517" s="17" t="str">
        <f>tblLocAdj[[#This Row],[STATE]]&amp;tblLocAdj[[#This Row],[COUNTY]]</f>
        <v>GAWILKES</v>
      </c>
      <c r="D517" s="18">
        <v>3.8</v>
      </c>
      <c r="E517" s="17" t="s">
        <v>1016</v>
      </c>
      <c r="F517" s="19">
        <v>40544</v>
      </c>
      <c r="G517" s="20">
        <v>3.1</v>
      </c>
      <c r="H517" s="21">
        <v>39569</v>
      </c>
      <c r="I517" s="20">
        <v>0.7</v>
      </c>
    </row>
    <row r="518" spans="1:9" ht="30" x14ac:dyDescent="0.25">
      <c r="A518" s="17" t="s">
        <v>32</v>
      </c>
      <c r="B518" s="17" t="s">
        <v>1017</v>
      </c>
      <c r="C518" s="23" t="str">
        <f>tblLocAdj[[#This Row],[STATE]]&amp;tblLocAdj[[#This Row],[COUNTY]]</f>
        <v>GAWILKINSON</v>
      </c>
      <c r="D518" s="24">
        <v>4</v>
      </c>
      <c r="E518" s="17" t="s">
        <v>1018</v>
      </c>
      <c r="F518" s="19">
        <v>40544</v>
      </c>
      <c r="G518" s="20">
        <v>3.3</v>
      </c>
      <c r="H518" s="25">
        <v>39569</v>
      </c>
      <c r="I518" s="20">
        <v>0.7</v>
      </c>
    </row>
    <row r="519" spans="1:9" ht="30" x14ac:dyDescent="0.25">
      <c r="A519" s="17" t="s">
        <v>32</v>
      </c>
      <c r="B519" s="17" t="s">
        <v>1019</v>
      </c>
      <c r="C519" s="23" t="str">
        <f>tblLocAdj[[#This Row],[STATE]]&amp;tblLocAdj[[#This Row],[COUNTY]]</f>
        <v>GAWORTH</v>
      </c>
      <c r="D519" s="24">
        <v>4.3</v>
      </c>
      <c r="E519" s="17" t="s">
        <v>1020</v>
      </c>
      <c r="F519" s="19">
        <v>40544</v>
      </c>
      <c r="G519" s="20">
        <v>3.45</v>
      </c>
      <c r="H519" s="25">
        <v>39569</v>
      </c>
      <c r="I519" s="20">
        <v>0.85</v>
      </c>
    </row>
    <row r="520" spans="1:9" ht="30" x14ac:dyDescent="0.25">
      <c r="A520" s="34" t="s">
        <v>5015</v>
      </c>
      <c r="B520" s="34" t="s">
        <v>5013</v>
      </c>
      <c r="C520" s="23" t="str">
        <f>tblLocAdj[[#This Row],[STATE]]&amp;tblLocAdj[[#This Row],[COUNTY]]</f>
        <v>HIALL COUNTIES</v>
      </c>
      <c r="D520" s="38">
        <v>2.1</v>
      </c>
      <c r="E520" s="34" t="s">
        <v>5016</v>
      </c>
      <c r="F520" s="36">
        <v>40544</v>
      </c>
      <c r="G520" s="35">
        <v>2.1</v>
      </c>
      <c r="I520" s="35">
        <v>0</v>
      </c>
    </row>
    <row r="521" spans="1:9" ht="30" x14ac:dyDescent="0.25">
      <c r="A521" s="17" t="s">
        <v>33</v>
      </c>
      <c r="B521" s="17" t="s">
        <v>1021</v>
      </c>
      <c r="C521" s="23" t="str">
        <f>tblLocAdj[[#This Row],[STATE]]&amp;tblLocAdj[[#This Row],[COUNTY]]</f>
        <v>IAADAIR</v>
      </c>
      <c r="D521" s="24">
        <v>1.8</v>
      </c>
      <c r="E521" s="17" t="s">
        <v>1022</v>
      </c>
      <c r="F521" s="19">
        <v>40544</v>
      </c>
      <c r="G521" s="20">
        <v>1.8</v>
      </c>
      <c r="H521" s="27"/>
      <c r="I521" s="20">
        <v>0</v>
      </c>
    </row>
    <row r="522" spans="1:9" ht="30" x14ac:dyDescent="0.25">
      <c r="A522" s="17" t="s">
        <v>33</v>
      </c>
      <c r="B522" s="17" t="s">
        <v>496</v>
      </c>
      <c r="C522" s="23" t="str">
        <f>tblLocAdj[[#This Row],[STATE]]&amp;tblLocAdj[[#This Row],[COUNTY]]</f>
        <v>IAADAMS</v>
      </c>
      <c r="D522" s="24">
        <v>1.8</v>
      </c>
      <c r="E522" s="17" t="s">
        <v>1023</v>
      </c>
      <c r="F522" s="19">
        <v>40544</v>
      </c>
      <c r="G522" s="20">
        <v>1.8</v>
      </c>
      <c r="H522" s="27"/>
      <c r="I522" s="20">
        <v>0</v>
      </c>
    </row>
    <row r="523" spans="1:9" ht="30" x14ac:dyDescent="0.25">
      <c r="A523" s="17" t="s">
        <v>33</v>
      </c>
      <c r="B523" s="17" t="s">
        <v>1024</v>
      </c>
      <c r="C523" s="23" t="str">
        <f>tblLocAdj[[#This Row],[STATE]]&amp;tblLocAdj[[#This Row],[COUNTY]]</f>
        <v>IAALLAMAKEE</v>
      </c>
      <c r="D523" s="24">
        <v>1.75</v>
      </c>
      <c r="E523" s="17" t="s">
        <v>1025</v>
      </c>
      <c r="F523" s="19">
        <v>40544</v>
      </c>
      <c r="G523" s="20">
        <v>1.75</v>
      </c>
      <c r="H523" s="27"/>
      <c r="I523" s="20">
        <v>0</v>
      </c>
    </row>
    <row r="524" spans="1:9" ht="30" x14ac:dyDescent="0.25">
      <c r="A524" s="17" t="s">
        <v>33</v>
      </c>
      <c r="B524" s="17" t="s">
        <v>1026</v>
      </c>
      <c r="C524" s="23" t="str">
        <f>tblLocAdj[[#This Row],[STATE]]&amp;tblLocAdj[[#This Row],[COUNTY]]</f>
        <v>IAAPPANOOSE</v>
      </c>
      <c r="D524" s="24">
        <v>1.8</v>
      </c>
      <c r="E524" s="17" t="s">
        <v>1027</v>
      </c>
      <c r="F524" s="19">
        <v>40544</v>
      </c>
      <c r="G524" s="20">
        <v>1.8</v>
      </c>
      <c r="H524" s="27"/>
      <c r="I524" s="20">
        <v>0</v>
      </c>
    </row>
    <row r="525" spans="1:9" ht="30" x14ac:dyDescent="0.25">
      <c r="A525" s="17" t="s">
        <v>33</v>
      </c>
      <c r="B525" s="17" t="s">
        <v>1028</v>
      </c>
      <c r="C525" s="23" t="str">
        <f>tblLocAdj[[#This Row],[STATE]]&amp;tblLocAdj[[#This Row],[COUNTY]]</f>
        <v>IAAUDUBON</v>
      </c>
      <c r="D525" s="24">
        <v>1.8</v>
      </c>
      <c r="E525" s="17" t="s">
        <v>1029</v>
      </c>
      <c r="F525" s="19">
        <v>40544</v>
      </c>
      <c r="G525" s="20">
        <v>1.8</v>
      </c>
      <c r="H525" s="27"/>
      <c r="I525" s="20">
        <v>0</v>
      </c>
    </row>
    <row r="526" spans="1:9" ht="30" x14ac:dyDescent="0.25">
      <c r="A526" s="17" t="s">
        <v>33</v>
      </c>
      <c r="B526" s="17" t="s">
        <v>226</v>
      </c>
      <c r="C526" s="23" t="str">
        <f>tblLocAdj[[#This Row],[STATE]]&amp;tblLocAdj[[#This Row],[COUNTY]]</f>
        <v>IABENTON</v>
      </c>
      <c r="D526" s="24">
        <v>1.8</v>
      </c>
      <c r="E526" s="17" t="s">
        <v>1030</v>
      </c>
      <c r="F526" s="19">
        <v>40544</v>
      </c>
      <c r="G526" s="20">
        <v>1.8</v>
      </c>
      <c r="H526" s="27"/>
      <c r="I526" s="20">
        <v>0</v>
      </c>
    </row>
    <row r="527" spans="1:9" ht="30" x14ac:dyDescent="0.25">
      <c r="A527" s="17" t="s">
        <v>33</v>
      </c>
      <c r="B527" s="17" t="s">
        <v>1031</v>
      </c>
      <c r="C527" s="23" t="str">
        <f>tblLocAdj[[#This Row],[STATE]]&amp;tblLocAdj[[#This Row],[COUNTY]]</f>
        <v>IABLACK HAWK</v>
      </c>
      <c r="D527" s="24">
        <v>1.75</v>
      </c>
      <c r="E527" s="17" t="s">
        <v>1032</v>
      </c>
      <c r="F527" s="19">
        <v>40544</v>
      </c>
      <c r="G527" s="20">
        <v>1.75</v>
      </c>
      <c r="H527" s="27"/>
      <c r="I527" s="20">
        <v>0</v>
      </c>
    </row>
    <row r="528" spans="1:9" ht="30" x14ac:dyDescent="0.25">
      <c r="A528" s="17" t="s">
        <v>33</v>
      </c>
      <c r="B528" s="17" t="s">
        <v>228</v>
      </c>
      <c r="C528" s="23" t="str">
        <f>tblLocAdj[[#This Row],[STATE]]&amp;tblLocAdj[[#This Row],[COUNTY]]</f>
        <v>IABOONE</v>
      </c>
      <c r="D528" s="24">
        <v>1.8</v>
      </c>
      <c r="E528" s="17" t="s">
        <v>1033</v>
      </c>
      <c r="F528" s="19">
        <v>40544</v>
      </c>
      <c r="G528" s="20">
        <v>1.8</v>
      </c>
      <c r="H528" s="27"/>
      <c r="I528" s="20">
        <v>0</v>
      </c>
    </row>
    <row r="529" spans="1:9" ht="30" x14ac:dyDescent="0.25">
      <c r="A529" s="17" t="s">
        <v>33</v>
      </c>
      <c r="B529" s="17" t="s">
        <v>1034</v>
      </c>
      <c r="C529" s="23" t="str">
        <f>tblLocAdj[[#This Row],[STATE]]&amp;tblLocAdj[[#This Row],[COUNTY]]</f>
        <v>IABREMER</v>
      </c>
      <c r="D529" s="24">
        <v>1.75</v>
      </c>
      <c r="E529" s="17" t="s">
        <v>1035</v>
      </c>
      <c r="F529" s="19">
        <v>40544</v>
      </c>
      <c r="G529" s="20">
        <v>1.75</v>
      </c>
      <c r="H529" s="27"/>
      <c r="I529" s="20">
        <v>0</v>
      </c>
    </row>
    <row r="530" spans="1:9" ht="30" x14ac:dyDescent="0.25">
      <c r="A530" s="17" t="s">
        <v>33</v>
      </c>
      <c r="B530" s="17" t="s">
        <v>1036</v>
      </c>
      <c r="C530" s="23" t="str">
        <f>tblLocAdj[[#This Row],[STATE]]&amp;tblLocAdj[[#This Row],[COUNTY]]</f>
        <v>IABUCHANAN</v>
      </c>
      <c r="D530" s="24">
        <v>1.75</v>
      </c>
      <c r="E530" s="17" t="s">
        <v>1037</v>
      </c>
      <c r="F530" s="19">
        <v>40544</v>
      </c>
      <c r="G530" s="20">
        <v>1.75</v>
      </c>
      <c r="H530" s="27"/>
      <c r="I530" s="20">
        <v>0</v>
      </c>
    </row>
    <row r="531" spans="1:9" ht="30" x14ac:dyDescent="0.25">
      <c r="A531" s="17" t="s">
        <v>33</v>
      </c>
      <c r="B531" s="17" t="s">
        <v>1038</v>
      </c>
      <c r="C531" s="23" t="str">
        <f>tblLocAdj[[#This Row],[STATE]]&amp;tblLocAdj[[#This Row],[COUNTY]]</f>
        <v>IABUENA VISTA</v>
      </c>
      <c r="D531" s="24">
        <v>1.75</v>
      </c>
      <c r="E531" s="17" t="s">
        <v>1039</v>
      </c>
      <c r="F531" s="19">
        <v>40544</v>
      </c>
      <c r="G531" s="20">
        <v>1.75</v>
      </c>
      <c r="H531" s="27"/>
      <c r="I531" s="20">
        <v>0</v>
      </c>
    </row>
    <row r="532" spans="1:9" ht="30" x14ac:dyDescent="0.25">
      <c r="A532" s="17" t="s">
        <v>33</v>
      </c>
      <c r="B532" s="17" t="s">
        <v>98</v>
      </c>
      <c r="C532" s="23" t="str">
        <f>tblLocAdj[[#This Row],[STATE]]&amp;tblLocAdj[[#This Row],[COUNTY]]</f>
        <v>IABUTLER</v>
      </c>
      <c r="D532" s="24">
        <v>1.75</v>
      </c>
      <c r="E532" s="17" t="s">
        <v>1040</v>
      </c>
      <c r="F532" s="19">
        <v>40544</v>
      </c>
      <c r="G532" s="20">
        <v>1.75</v>
      </c>
      <c r="H532" s="27"/>
      <c r="I532" s="20">
        <v>0</v>
      </c>
    </row>
    <row r="533" spans="1:9" ht="30" x14ac:dyDescent="0.25">
      <c r="A533" s="17" t="s">
        <v>33</v>
      </c>
      <c r="B533" s="17" t="s">
        <v>100</v>
      </c>
      <c r="C533" s="23" t="str">
        <f>tblLocAdj[[#This Row],[STATE]]&amp;tblLocAdj[[#This Row],[COUNTY]]</f>
        <v>IACALHOUN</v>
      </c>
      <c r="D533" s="24">
        <v>1.75</v>
      </c>
      <c r="E533" s="17" t="s">
        <v>1041</v>
      </c>
      <c r="F533" s="19">
        <v>40544</v>
      </c>
      <c r="G533" s="20">
        <v>1.75</v>
      </c>
      <c r="H533" s="27"/>
      <c r="I533" s="20">
        <v>0</v>
      </c>
    </row>
    <row r="534" spans="1:9" ht="30" x14ac:dyDescent="0.25">
      <c r="A534" s="17" t="s">
        <v>33</v>
      </c>
      <c r="B534" s="17" t="s">
        <v>233</v>
      </c>
      <c r="C534" s="23" t="str">
        <f>tblLocAdj[[#This Row],[STATE]]&amp;tblLocAdj[[#This Row],[COUNTY]]</f>
        <v>IACARROLL</v>
      </c>
      <c r="D534" s="24">
        <v>1.8</v>
      </c>
      <c r="E534" s="17" t="s">
        <v>1042</v>
      </c>
      <c r="F534" s="19">
        <v>40544</v>
      </c>
      <c r="G534" s="20">
        <v>1.8</v>
      </c>
      <c r="H534" s="27"/>
      <c r="I534" s="20">
        <v>0</v>
      </c>
    </row>
    <row r="535" spans="1:9" ht="30" x14ac:dyDescent="0.25">
      <c r="A535" s="17" t="s">
        <v>33</v>
      </c>
      <c r="B535" s="17" t="s">
        <v>1043</v>
      </c>
      <c r="C535" s="23" t="str">
        <f>tblLocAdj[[#This Row],[STATE]]&amp;tblLocAdj[[#This Row],[COUNTY]]</f>
        <v>IACASS</v>
      </c>
      <c r="D535" s="24">
        <v>1.8</v>
      </c>
      <c r="E535" s="17" t="s">
        <v>1044</v>
      </c>
      <c r="F535" s="19">
        <v>40544</v>
      </c>
      <c r="G535" s="20">
        <v>1.8</v>
      </c>
      <c r="H535" s="27"/>
      <c r="I535" s="20">
        <v>0</v>
      </c>
    </row>
    <row r="536" spans="1:9" ht="30" x14ac:dyDescent="0.25">
      <c r="A536" s="17" t="s">
        <v>33</v>
      </c>
      <c r="B536" s="17" t="s">
        <v>1045</v>
      </c>
      <c r="C536" s="23" t="str">
        <f>tblLocAdj[[#This Row],[STATE]]&amp;tblLocAdj[[#This Row],[COUNTY]]</f>
        <v>IACEDAR</v>
      </c>
      <c r="D536" s="24">
        <v>1.8</v>
      </c>
      <c r="E536" s="17" t="s">
        <v>1046</v>
      </c>
      <c r="F536" s="19">
        <v>40544</v>
      </c>
      <c r="G536" s="20">
        <v>1.8</v>
      </c>
      <c r="H536" s="27"/>
      <c r="I536" s="20">
        <v>0</v>
      </c>
    </row>
    <row r="537" spans="1:9" ht="30" x14ac:dyDescent="0.25">
      <c r="A537" s="17" t="s">
        <v>33</v>
      </c>
      <c r="B537" s="17" t="s">
        <v>1047</v>
      </c>
      <c r="C537" s="23" t="str">
        <f>tblLocAdj[[#This Row],[STATE]]&amp;tblLocAdj[[#This Row],[COUNTY]]</f>
        <v>IACERRO GORDO</v>
      </c>
      <c r="D537" s="24">
        <v>1.75</v>
      </c>
      <c r="E537" s="17" t="s">
        <v>1048</v>
      </c>
      <c r="F537" s="19">
        <v>40544</v>
      </c>
      <c r="G537" s="20">
        <v>1.75</v>
      </c>
      <c r="H537" s="27"/>
      <c r="I537" s="20">
        <v>0</v>
      </c>
    </row>
    <row r="538" spans="1:9" ht="30" x14ac:dyDescent="0.25">
      <c r="A538" s="17" t="s">
        <v>33</v>
      </c>
      <c r="B538" s="17" t="s">
        <v>104</v>
      </c>
      <c r="C538" s="23" t="str">
        <f>tblLocAdj[[#This Row],[STATE]]&amp;tblLocAdj[[#This Row],[COUNTY]]</f>
        <v>IACHEROKEE</v>
      </c>
      <c r="D538" s="24">
        <v>1.75</v>
      </c>
      <c r="E538" s="17" t="s">
        <v>1049</v>
      </c>
      <c r="F538" s="19">
        <v>40544</v>
      </c>
      <c r="G538" s="20">
        <v>1.75</v>
      </c>
      <c r="H538" s="27"/>
      <c r="I538" s="20">
        <v>0</v>
      </c>
    </row>
    <row r="539" spans="1:9" ht="30" x14ac:dyDescent="0.25">
      <c r="A539" s="17" t="s">
        <v>33</v>
      </c>
      <c r="B539" s="17" t="s">
        <v>1050</v>
      </c>
      <c r="C539" s="23" t="str">
        <f>tblLocAdj[[#This Row],[STATE]]&amp;tblLocAdj[[#This Row],[COUNTY]]</f>
        <v>IACHICKASAW</v>
      </c>
      <c r="D539" s="24">
        <v>1.75</v>
      </c>
      <c r="E539" s="17" t="s">
        <v>1051</v>
      </c>
      <c r="F539" s="19">
        <v>40544</v>
      </c>
      <c r="G539" s="20">
        <v>1.75</v>
      </c>
      <c r="H539" s="27"/>
      <c r="I539" s="20">
        <v>0</v>
      </c>
    </row>
    <row r="540" spans="1:9" ht="30" x14ac:dyDescent="0.25">
      <c r="A540" s="17" t="s">
        <v>33</v>
      </c>
      <c r="B540" s="17" t="s">
        <v>110</v>
      </c>
      <c r="C540" s="23" t="str">
        <f>tblLocAdj[[#This Row],[STATE]]&amp;tblLocAdj[[#This Row],[COUNTY]]</f>
        <v>IACLARKE</v>
      </c>
      <c r="D540" s="24">
        <v>1.8</v>
      </c>
      <c r="E540" s="17" t="s">
        <v>1052</v>
      </c>
      <c r="F540" s="19">
        <v>40544</v>
      </c>
      <c r="G540" s="20">
        <v>1.8</v>
      </c>
      <c r="H540" s="27"/>
      <c r="I540" s="20">
        <v>0</v>
      </c>
    </row>
    <row r="541" spans="1:9" ht="30" x14ac:dyDescent="0.25">
      <c r="A541" s="17" t="s">
        <v>33</v>
      </c>
      <c r="B541" s="17" t="s">
        <v>112</v>
      </c>
      <c r="C541" s="23" t="str">
        <f>tblLocAdj[[#This Row],[STATE]]&amp;tblLocAdj[[#This Row],[COUNTY]]</f>
        <v>IACLAY</v>
      </c>
      <c r="D541" s="24">
        <v>1.75</v>
      </c>
      <c r="E541" s="17" t="s">
        <v>1053</v>
      </c>
      <c r="F541" s="19">
        <v>40544</v>
      </c>
      <c r="G541" s="20">
        <v>1.75</v>
      </c>
      <c r="H541" s="27"/>
      <c r="I541" s="20">
        <v>0</v>
      </c>
    </row>
    <row r="542" spans="1:9" ht="30" x14ac:dyDescent="0.25">
      <c r="A542" s="17" t="s">
        <v>33</v>
      </c>
      <c r="B542" s="17" t="s">
        <v>807</v>
      </c>
      <c r="C542" s="23" t="str">
        <f>tblLocAdj[[#This Row],[STATE]]&amp;tblLocAdj[[#This Row],[COUNTY]]</f>
        <v>IACLAYTON</v>
      </c>
      <c r="D542" s="24">
        <v>1.75</v>
      </c>
      <c r="E542" s="17" t="s">
        <v>1054</v>
      </c>
      <c r="F542" s="19">
        <v>40544</v>
      </c>
      <c r="G542" s="20">
        <v>1.75</v>
      </c>
      <c r="H542" s="27"/>
      <c r="I542" s="20">
        <v>0</v>
      </c>
    </row>
    <row r="543" spans="1:9" ht="30" x14ac:dyDescent="0.25">
      <c r="A543" s="17" t="s">
        <v>33</v>
      </c>
      <c r="B543" s="17" t="s">
        <v>1055</v>
      </c>
      <c r="C543" s="23" t="str">
        <f>tblLocAdj[[#This Row],[STATE]]&amp;tblLocAdj[[#This Row],[COUNTY]]</f>
        <v>IACLINTON</v>
      </c>
      <c r="D543" s="24">
        <v>1.8</v>
      </c>
      <c r="E543" s="17" t="s">
        <v>1056</v>
      </c>
      <c r="F543" s="19">
        <v>40544</v>
      </c>
      <c r="G543" s="20">
        <v>1.8</v>
      </c>
      <c r="H543" s="27"/>
      <c r="I543" s="20">
        <v>0</v>
      </c>
    </row>
    <row r="544" spans="1:9" ht="30" x14ac:dyDescent="0.25">
      <c r="A544" s="17" t="s">
        <v>33</v>
      </c>
      <c r="B544" s="17" t="s">
        <v>249</v>
      </c>
      <c r="C544" s="23" t="str">
        <f>tblLocAdj[[#This Row],[STATE]]&amp;tblLocAdj[[#This Row],[COUNTY]]</f>
        <v>IACRAWFORD</v>
      </c>
      <c r="D544" s="24">
        <v>1.8</v>
      </c>
      <c r="E544" s="17" t="s">
        <v>1057</v>
      </c>
      <c r="F544" s="19">
        <v>40544</v>
      </c>
      <c r="G544" s="20">
        <v>1.8</v>
      </c>
      <c r="H544" s="27"/>
      <c r="I544" s="20">
        <v>0</v>
      </c>
    </row>
    <row r="545" spans="1:9" ht="30" x14ac:dyDescent="0.25">
      <c r="A545" s="17" t="s">
        <v>33</v>
      </c>
      <c r="B545" s="17" t="s">
        <v>132</v>
      </c>
      <c r="C545" s="23" t="str">
        <f>tblLocAdj[[#This Row],[STATE]]&amp;tblLocAdj[[#This Row],[COUNTY]]</f>
        <v>IADALLAS</v>
      </c>
      <c r="D545" s="24">
        <v>1.8</v>
      </c>
      <c r="E545" s="17" t="s">
        <v>1058</v>
      </c>
      <c r="F545" s="19">
        <v>40544</v>
      </c>
      <c r="G545" s="20">
        <v>1.8</v>
      </c>
      <c r="H545" s="27"/>
      <c r="I545" s="20">
        <v>0</v>
      </c>
    </row>
    <row r="546" spans="1:9" ht="30" x14ac:dyDescent="0.25">
      <c r="A546" s="17" t="s">
        <v>33</v>
      </c>
      <c r="B546" s="17" t="s">
        <v>1059</v>
      </c>
      <c r="C546" s="23" t="str">
        <f>tblLocAdj[[#This Row],[STATE]]&amp;tblLocAdj[[#This Row],[COUNTY]]</f>
        <v>IADAVIS</v>
      </c>
      <c r="D546" s="24">
        <v>1.8</v>
      </c>
      <c r="E546" s="17" t="s">
        <v>1060</v>
      </c>
      <c r="F546" s="19">
        <v>40544</v>
      </c>
      <c r="G546" s="20">
        <v>1.8</v>
      </c>
      <c r="H546" s="27"/>
      <c r="I546" s="20">
        <v>0</v>
      </c>
    </row>
    <row r="547" spans="1:9" ht="30" x14ac:dyDescent="0.25">
      <c r="A547" s="17" t="s">
        <v>33</v>
      </c>
      <c r="B547" s="17" t="s">
        <v>828</v>
      </c>
      <c r="C547" s="23" t="str">
        <f>tblLocAdj[[#This Row],[STATE]]&amp;tblLocAdj[[#This Row],[COUNTY]]</f>
        <v>IADECATUR</v>
      </c>
      <c r="D547" s="24">
        <v>1.8</v>
      </c>
      <c r="E547" s="17" t="s">
        <v>1061</v>
      </c>
      <c r="F547" s="19">
        <v>40544</v>
      </c>
      <c r="G547" s="20">
        <v>1.8</v>
      </c>
      <c r="H547" s="27"/>
      <c r="I547" s="20">
        <v>0</v>
      </c>
    </row>
    <row r="548" spans="1:9" ht="30" x14ac:dyDescent="0.25">
      <c r="A548" s="17" t="s">
        <v>33</v>
      </c>
      <c r="B548" s="17" t="s">
        <v>1062</v>
      </c>
      <c r="C548" s="23" t="str">
        <f>tblLocAdj[[#This Row],[STATE]]&amp;tblLocAdj[[#This Row],[COUNTY]]</f>
        <v>IADELAWARE</v>
      </c>
      <c r="D548" s="24">
        <v>1.75</v>
      </c>
      <c r="E548" s="17" t="s">
        <v>1063</v>
      </c>
      <c r="F548" s="19">
        <v>40544</v>
      </c>
      <c r="G548" s="20">
        <v>1.75</v>
      </c>
      <c r="H548" s="27"/>
      <c r="I548" s="20">
        <v>0</v>
      </c>
    </row>
    <row r="549" spans="1:9" ht="30" x14ac:dyDescent="0.25">
      <c r="A549" s="17" t="s">
        <v>33</v>
      </c>
      <c r="B549" s="17" t="s">
        <v>1064</v>
      </c>
      <c r="C549" s="23" t="str">
        <f>tblLocAdj[[#This Row],[STATE]]&amp;tblLocAdj[[#This Row],[COUNTY]]</f>
        <v>IADES MOINES</v>
      </c>
      <c r="D549" s="24">
        <v>1.8</v>
      </c>
      <c r="E549" s="17" t="s">
        <v>1065</v>
      </c>
      <c r="F549" s="19">
        <v>40544</v>
      </c>
      <c r="G549" s="20">
        <v>1.8</v>
      </c>
      <c r="H549" s="27"/>
      <c r="I549" s="20">
        <v>0</v>
      </c>
    </row>
    <row r="550" spans="1:9" ht="30" x14ac:dyDescent="0.25">
      <c r="A550" s="17" t="s">
        <v>33</v>
      </c>
      <c r="B550" s="17" t="s">
        <v>1066</v>
      </c>
      <c r="C550" s="23" t="str">
        <f>tblLocAdj[[#This Row],[STATE]]&amp;tblLocAdj[[#This Row],[COUNTY]]</f>
        <v>IADICKINSON</v>
      </c>
      <c r="D550" s="24">
        <v>1.75</v>
      </c>
      <c r="E550" s="17" t="s">
        <v>1067</v>
      </c>
      <c r="F550" s="19">
        <v>40544</v>
      </c>
      <c r="G550" s="20">
        <v>1.75</v>
      </c>
      <c r="H550" s="27"/>
      <c r="I550" s="20">
        <v>0</v>
      </c>
    </row>
    <row r="551" spans="1:9" ht="30" x14ac:dyDescent="0.25">
      <c r="A551" s="17" t="s">
        <v>33</v>
      </c>
      <c r="B551" s="17" t="s">
        <v>1068</v>
      </c>
      <c r="C551" s="23" t="str">
        <f>tblLocAdj[[#This Row],[STATE]]&amp;tblLocAdj[[#This Row],[COUNTY]]</f>
        <v>IADUBUQUE</v>
      </c>
      <c r="D551" s="24">
        <v>1.75</v>
      </c>
      <c r="E551" s="17" t="s">
        <v>1069</v>
      </c>
      <c r="F551" s="19">
        <v>40544</v>
      </c>
      <c r="G551" s="20">
        <v>1.75</v>
      </c>
      <c r="H551" s="27"/>
      <c r="I551" s="20">
        <v>0</v>
      </c>
    </row>
    <row r="552" spans="1:9" ht="30" x14ac:dyDescent="0.25">
      <c r="A552" s="17" t="s">
        <v>33</v>
      </c>
      <c r="B552" s="17" t="s">
        <v>1070</v>
      </c>
      <c r="C552" s="23" t="str">
        <f>tblLocAdj[[#This Row],[STATE]]&amp;tblLocAdj[[#This Row],[COUNTY]]</f>
        <v>IAEMMET</v>
      </c>
      <c r="D552" s="24">
        <v>1.75</v>
      </c>
      <c r="E552" s="17" t="s">
        <v>1071</v>
      </c>
      <c r="F552" s="19">
        <v>40544</v>
      </c>
      <c r="G552" s="20">
        <v>1.75</v>
      </c>
      <c r="H552" s="27"/>
      <c r="I552" s="20">
        <v>0</v>
      </c>
    </row>
    <row r="553" spans="1:9" ht="30" x14ac:dyDescent="0.25">
      <c r="A553" s="17" t="s">
        <v>33</v>
      </c>
      <c r="B553" s="17" t="s">
        <v>142</v>
      </c>
      <c r="C553" s="23" t="str">
        <f>tblLocAdj[[#This Row],[STATE]]&amp;tblLocAdj[[#This Row],[COUNTY]]</f>
        <v>IAFAYETTE</v>
      </c>
      <c r="D553" s="24">
        <v>1.75</v>
      </c>
      <c r="E553" s="17" t="s">
        <v>1072</v>
      </c>
      <c r="F553" s="19">
        <v>40544</v>
      </c>
      <c r="G553" s="20">
        <v>1.75</v>
      </c>
      <c r="H553" s="27"/>
      <c r="I553" s="20">
        <v>0</v>
      </c>
    </row>
    <row r="554" spans="1:9" ht="30" x14ac:dyDescent="0.25">
      <c r="A554" s="17" t="s">
        <v>33</v>
      </c>
      <c r="B554" s="17" t="s">
        <v>851</v>
      </c>
      <c r="C554" s="23" t="str">
        <f>tblLocAdj[[#This Row],[STATE]]&amp;tblLocAdj[[#This Row],[COUNTY]]</f>
        <v>IAFLOYD</v>
      </c>
      <c r="D554" s="24">
        <v>1.75</v>
      </c>
      <c r="E554" s="17" t="s">
        <v>1073</v>
      </c>
      <c r="F554" s="19">
        <v>40544</v>
      </c>
      <c r="G554" s="20">
        <v>1.75</v>
      </c>
      <c r="H554" s="27"/>
      <c r="I554" s="20">
        <v>0</v>
      </c>
    </row>
    <row r="555" spans="1:9" ht="30" x14ac:dyDescent="0.25">
      <c r="A555" s="17" t="s">
        <v>33</v>
      </c>
      <c r="B555" s="17" t="s">
        <v>144</v>
      </c>
      <c r="C555" s="23" t="str">
        <f>tblLocAdj[[#This Row],[STATE]]&amp;tblLocAdj[[#This Row],[COUNTY]]</f>
        <v>IAFRANKLIN</v>
      </c>
      <c r="D555" s="24">
        <v>1.75</v>
      </c>
      <c r="E555" s="17" t="s">
        <v>1074</v>
      </c>
      <c r="F555" s="19">
        <v>40544</v>
      </c>
      <c r="G555" s="20">
        <v>1.75</v>
      </c>
      <c r="H555" s="27"/>
      <c r="I555" s="20">
        <v>0</v>
      </c>
    </row>
    <row r="556" spans="1:9" ht="30" x14ac:dyDescent="0.25">
      <c r="A556" s="17" t="s">
        <v>33</v>
      </c>
      <c r="B556" s="17" t="s">
        <v>538</v>
      </c>
      <c r="C556" s="23" t="str">
        <f>tblLocAdj[[#This Row],[STATE]]&amp;tblLocAdj[[#This Row],[COUNTY]]</f>
        <v>IAFREMONT</v>
      </c>
      <c r="D556" s="24">
        <v>1.85</v>
      </c>
      <c r="E556" s="17" t="s">
        <v>1075</v>
      </c>
      <c r="F556" s="19">
        <v>40544</v>
      </c>
      <c r="G556" s="20">
        <v>1.85</v>
      </c>
      <c r="H556" s="27"/>
      <c r="I556" s="20">
        <v>0</v>
      </c>
    </row>
    <row r="557" spans="1:9" ht="30" x14ac:dyDescent="0.25">
      <c r="A557" s="17" t="s">
        <v>33</v>
      </c>
      <c r="B557" s="17" t="s">
        <v>148</v>
      </c>
      <c r="C557" s="23" t="str">
        <f>tblLocAdj[[#This Row],[STATE]]&amp;tblLocAdj[[#This Row],[COUNTY]]</f>
        <v>IAGREENE</v>
      </c>
      <c r="D557" s="24">
        <v>1.8</v>
      </c>
      <c r="E557" s="17" t="s">
        <v>1076</v>
      </c>
      <c r="F557" s="19">
        <v>40544</v>
      </c>
      <c r="G557" s="20">
        <v>1.8</v>
      </c>
      <c r="H557" s="27"/>
      <c r="I557" s="20">
        <v>0</v>
      </c>
    </row>
    <row r="558" spans="1:9" ht="30" x14ac:dyDescent="0.25">
      <c r="A558" s="17" t="s">
        <v>33</v>
      </c>
      <c r="B558" s="17" t="s">
        <v>1077</v>
      </c>
      <c r="C558" s="23" t="str">
        <f>tblLocAdj[[#This Row],[STATE]]&amp;tblLocAdj[[#This Row],[COUNTY]]</f>
        <v>IAGRUNDY</v>
      </c>
      <c r="D558" s="24">
        <v>1.75</v>
      </c>
      <c r="E558" s="17" t="s">
        <v>1078</v>
      </c>
      <c r="F558" s="19">
        <v>40544</v>
      </c>
      <c r="G558" s="20">
        <v>1.75</v>
      </c>
      <c r="H558" s="27"/>
      <c r="I558" s="20">
        <v>0</v>
      </c>
    </row>
    <row r="559" spans="1:9" ht="30" x14ac:dyDescent="0.25">
      <c r="A559" s="17" t="s">
        <v>33</v>
      </c>
      <c r="B559" s="17" t="s">
        <v>1079</v>
      </c>
      <c r="C559" s="23" t="str">
        <f>tblLocAdj[[#This Row],[STATE]]&amp;tblLocAdj[[#This Row],[COUNTY]]</f>
        <v>IAGUTHRIE</v>
      </c>
      <c r="D559" s="24">
        <v>1.8</v>
      </c>
      <c r="E559" s="17" t="s">
        <v>1080</v>
      </c>
      <c r="F559" s="19">
        <v>40544</v>
      </c>
      <c r="G559" s="20">
        <v>1.8</v>
      </c>
      <c r="H559" s="27"/>
      <c r="I559" s="20">
        <v>0</v>
      </c>
    </row>
    <row r="560" spans="1:9" ht="30" x14ac:dyDescent="0.25">
      <c r="A560" s="17" t="s">
        <v>33</v>
      </c>
      <c r="B560" s="17" t="s">
        <v>678</v>
      </c>
      <c r="C560" s="23" t="str">
        <f>tblLocAdj[[#This Row],[STATE]]&amp;tblLocAdj[[#This Row],[COUNTY]]</f>
        <v>IAHAMILTON</v>
      </c>
      <c r="D560" s="24">
        <v>1.75</v>
      </c>
      <c r="E560" s="17" t="s">
        <v>1081</v>
      </c>
      <c r="F560" s="19">
        <v>40544</v>
      </c>
      <c r="G560" s="20">
        <v>1.75</v>
      </c>
      <c r="H560" s="27"/>
      <c r="I560" s="20">
        <v>0</v>
      </c>
    </row>
    <row r="561" spans="1:9" ht="30" x14ac:dyDescent="0.25">
      <c r="A561" s="17" t="s">
        <v>33</v>
      </c>
      <c r="B561" s="17" t="s">
        <v>874</v>
      </c>
      <c r="C561" s="23" t="str">
        <f>tblLocAdj[[#This Row],[STATE]]&amp;tblLocAdj[[#This Row],[COUNTY]]</f>
        <v>IAHANCOCK</v>
      </c>
      <c r="D561" s="24">
        <v>1.75</v>
      </c>
      <c r="E561" s="17" t="s">
        <v>1082</v>
      </c>
      <c r="F561" s="19">
        <v>40544</v>
      </c>
      <c r="G561" s="20">
        <v>1.75</v>
      </c>
      <c r="H561" s="27"/>
      <c r="I561" s="20">
        <v>0</v>
      </c>
    </row>
    <row r="562" spans="1:9" ht="30" x14ac:dyDescent="0.25">
      <c r="A562" s="17" t="s">
        <v>33</v>
      </c>
      <c r="B562" s="17" t="s">
        <v>1083</v>
      </c>
      <c r="C562" s="23" t="str">
        <f>tblLocAdj[[#This Row],[STATE]]&amp;tblLocAdj[[#This Row],[COUNTY]]</f>
        <v>IAHARDIN</v>
      </c>
      <c r="D562" s="24">
        <v>1.75</v>
      </c>
      <c r="E562" s="17" t="s">
        <v>1084</v>
      </c>
      <c r="F562" s="19">
        <v>40544</v>
      </c>
      <c r="G562" s="20">
        <v>1.75</v>
      </c>
      <c r="H562" s="27"/>
      <c r="I562" s="20">
        <v>0</v>
      </c>
    </row>
    <row r="563" spans="1:9" ht="30" x14ac:dyDescent="0.25">
      <c r="A563" s="17" t="s">
        <v>33</v>
      </c>
      <c r="B563" s="17" t="s">
        <v>1085</v>
      </c>
      <c r="C563" s="23" t="str">
        <f>tblLocAdj[[#This Row],[STATE]]&amp;tblLocAdj[[#This Row],[COUNTY]]</f>
        <v>IAHARRISON</v>
      </c>
      <c r="D563" s="24">
        <v>1.8</v>
      </c>
      <c r="E563" s="17" t="s">
        <v>1086</v>
      </c>
      <c r="F563" s="19">
        <v>40544</v>
      </c>
      <c r="G563" s="20">
        <v>1.8</v>
      </c>
      <c r="H563" s="27"/>
      <c r="I563" s="20">
        <v>0</v>
      </c>
    </row>
    <row r="564" spans="1:9" ht="30" x14ac:dyDescent="0.25">
      <c r="A564" s="17" t="s">
        <v>33</v>
      </c>
      <c r="B564" s="17" t="s">
        <v>152</v>
      </c>
      <c r="C564" s="23" t="str">
        <f>tblLocAdj[[#This Row],[STATE]]&amp;tblLocAdj[[#This Row],[COUNTY]]</f>
        <v>IAHENRY</v>
      </c>
      <c r="D564" s="24">
        <v>1.8</v>
      </c>
      <c r="E564" s="17" t="s">
        <v>1087</v>
      </c>
      <c r="F564" s="19">
        <v>40544</v>
      </c>
      <c r="G564" s="20">
        <v>1.8</v>
      </c>
      <c r="H564" s="27"/>
      <c r="I564" s="20">
        <v>0</v>
      </c>
    </row>
    <row r="565" spans="1:9" ht="30" x14ac:dyDescent="0.25">
      <c r="A565" s="17" t="s">
        <v>33</v>
      </c>
      <c r="B565" s="17" t="s">
        <v>274</v>
      </c>
      <c r="C565" s="23" t="str">
        <f>tblLocAdj[[#This Row],[STATE]]&amp;tblLocAdj[[#This Row],[COUNTY]]</f>
        <v>IAHOWARD</v>
      </c>
      <c r="D565" s="24">
        <v>1.75</v>
      </c>
      <c r="E565" s="17" t="s">
        <v>1088</v>
      </c>
      <c r="F565" s="19">
        <v>40544</v>
      </c>
      <c r="G565" s="20">
        <v>1.75</v>
      </c>
      <c r="H565" s="27"/>
      <c r="I565" s="20">
        <v>0</v>
      </c>
    </row>
    <row r="566" spans="1:9" ht="30" x14ac:dyDescent="0.25">
      <c r="A566" s="17" t="s">
        <v>33</v>
      </c>
      <c r="B566" s="17" t="s">
        <v>404</v>
      </c>
      <c r="C566" s="23" t="str">
        <f>tblLocAdj[[#This Row],[STATE]]&amp;tblLocAdj[[#This Row],[COUNTY]]</f>
        <v>IAHUMBOLDT</v>
      </c>
      <c r="D566" s="24">
        <v>1.75</v>
      </c>
      <c r="E566" s="17" t="s">
        <v>1089</v>
      </c>
      <c r="F566" s="19">
        <v>40544</v>
      </c>
      <c r="G566" s="20">
        <v>1.75</v>
      </c>
      <c r="H566" s="27"/>
      <c r="I566" s="20">
        <v>0</v>
      </c>
    </row>
    <row r="567" spans="1:9" ht="30" x14ac:dyDescent="0.25">
      <c r="A567" s="17" t="s">
        <v>33</v>
      </c>
      <c r="B567" s="17" t="s">
        <v>1090</v>
      </c>
      <c r="C567" s="23" t="str">
        <f>tblLocAdj[[#This Row],[STATE]]&amp;tblLocAdj[[#This Row],[COUNTY]]</f>
        <v>IAIDA</v>
      </c>
      <c r="D567" s="24">
        <v>1.75</v>
      </c>
      <c r="E567" s="17" t="s">
        <v>1091</v>
      </c>
      <c r="F567" s="19">
        <v>40544</v>
      </c>
      <c r="G567" s="20">
        <v>1.75</v>
      </c>
      <c r="H567" s="27"/>
      <c r="I567" s="20">
        <v>0</v>
      </c>
    </row>
    <row r="568" spans="1:9" ht="30" x14ac:dyDescent="0.25">
      <c r="A568" s="17" t="s">
        <v>33</v>
      </c>
      <c r="B568" s="17" t="s">
        <v>1092</v>
      </c>
      <c r="C568" s="23" t="str">
        <f>tblLocAdj[[#This Row],[STATE]]&amp;tblLocAdj[[#This Row],[COUNTY]]</f>
        <v>IAIOWA</v>
      </c>
      <c r="D568" s="24">
        <v>1.8</v>
      </c>
      <c r="E568" s="17" t="s">
        <v>1093</v>
      </c>
      <c r="F568" s="19">
        <v>40544</v>
      </c>
      <c r="G568" s="20">
        <v>1.8</v>
      </c>
      <c r="H568" s="27"/>
      <c r="I568" s="20">
        <v>0</v>
      </c>
    </row>
    <row r="569" spans="1:9" ht="30" x14ac:dyDescent="0.25">
      <c r="A569" s="17" t="s">
        <v>33</v>
      </c>
      <c r="B569" s="17" t="s">
        <v>156</v>
      </c>
      <c r="C569" s="23" t="str">
        <f>tblLocAdj[[#This Row],[STATE]]&amp;tblLocAdj[[#This Row],[COUNTY]]</f>
        <v>IAJACKSON</v>
      </c>
      <c r="D569" s="24">
        <v>1.8</v>
      </c>
      <c r="E569" s="17" t="s">
        <v>1094</v>
      </c>
      <c r="F569" s="19">
        <v>40544</v>
      </c>
      <c r="G569" s="20">
        <v>1.8</v>
      </c>
      <c r="H569" s="27"/>
      <c r="I569" s="20">
        <v>0</v>
      </c>
    </row>
    <row r="570" spans="1:9" ht="30" x14ac:dyDescent="0.25">
      <c r="A570" s="17" t="s">
        <v>33</v>
      </c>
      <c r="B570" s="17" t="s">
        <v>889</v>
      </c>
      <c r="C570" s="23" t="str">
        <f>tblLocAdj[[#This Row],[STATE]]&amp;tblLocAdj[[#This Row],[COUNTY]]</f>
        <v>IAJASPER</v>
      </c>
      <c r="D570" s="24">
        <v>1.8</v>
      </c>
      <c r="E570" s="17" t="s">
        <v>1095</v>
      </c>
      <c r="F570" s="19">
        <v>40544</v>
      </c>
      <c r="G570" s="20">
        <v>1.8</v>
      </c>
      <c r="H570" s="27"/>
      <c r="I570" s="20">
        <v>0</v>
      </c>
    </row>
    <row r="571" spans="1:9" ht="30" x14ac:dyDescent="0.25">
      <c r="A571" s="17" t="s">
        <v>33</v>
      </c>
      <c r="B571" s="17" t="s">
        <v>158</v>
      </c>
      <c r="C571" s="23" t="str">
        <f>tblLocAdj[[#This Row],[STATE]]&amp;tblLocAdj[[#This Row],[COUNTY]]</f>
        <v>IAJEFFERSON</v>
      </c>
      <c r="D571" s="24">
        <v>1.8</v>
      </c>
      <c r="E571" s="17" t="s">
        <v>1096</v>
      </c>
      <c r="F571" s="19">
        <v>40544</v>
      </c>
      <c r="G571" s="20">
        <v>1.8</v>
      </c>
      <c r="H571" s="27"/>
      <c r="I571" s="20">
        <v>0</v>
      </c>
    </row>
    <row r="572" spans="1:9" ht="30" x14ac:dyDescent="0.25">
      <c r="A572" s="17" t="s">
        <v>33</v>
      </c>
      <c r="B572" s="17" t="s">
        <v>282</v>
      </c>
      <c r="C572" s="23" t="str">
        <f>tblLocAdj[[#This Row],[STATE]]&amp;tblLocAdj[[#This Row],[COUNTY]]</f>
        <v>IAJOHNSON</v>
      </c>
      <c r="D572" s="24">
        <v>1.8</v>
      </c>
      <c r="E572" s="17" t="s">
        <v>1097</v>
      </c>
      <c r="F572" s="19">
        <v>40544</v>
      </c>
      <c r="G572" s="20">
        <v>1.8</v>
      </c>
      <c r="H572" s="27"/>
      <c r="I572" s="20">
        <v>0</v>
      </c>
    </row>
    <row r="573" spans="1:9" ht="30" x14ac:dyDescent="0.25">
      <c r="A573" s="17" t="s">
        <v>33</v>
      </c>
      <c r="B573" s="17" t="s">
        <v>897</v>
      </c>
      <c r="C573" s="23" t="str">
        <f>tblLocAdj[[#This Row],[STATE]]&amp;tblLocAdj[[#This Row],[COUNTY]]</f>
        <v>IAJONES</v>
      </c>
      <c r="D573" s="24">
        <v>1.8</v>
      </c>
      <c r="E573" s="17" t="s">
        <v>1098</v>
      </c>
      <c r="F573" s="19">
        <v>40544</v>
      </c>
      <c r="G573" s="20">
        <v>1.8</v>
      </c>
      <c r="H573" s="27"/>
      <c r="I573" s="20">
        <v>0</v>
      </c>
    </row>
    <row r="574" spans="1:9" ht="30" x14ac:dyDescent="0.25">
      <c r="A574" s="17" t="s">
        <v>33</v>
      </c>
      <c r="B574" s="17" t="s">
        <v>1099</v>
      </c>
      <c r="C574" s="23" t="str">
        <f>tblLocAdj[[#This Row],[STATE]]&amp;tblLocAdj[[#This Row],[COUNTY]]</f>
        <v>IAKEOKUK</v>
      </c>
      <c r="D574" s="24">
        <v>1.8</v>
      </c>
      <c r="E574" s="17" t="s">
        <v>1100</v>
      </c>
      <c r="F574" s="19">
        <v>40544</v>
      </c>
      <c r="G574" s="20">
        <v>1.8</v>
      </c>
      <c r="H574" s="27"/>
      <c r="I574" s="20">
        <v>0</v>
      </c>
    </row>
    <row r="575" spans="1:9" ht="30" x14ac:dyDescent="0.25">
      <c r="A575" s="17" t="s">
        <v>33</v>
      </c>
      <c r="B575" s="17" t="s">
        <v>1101</v>
      </c>
      <c r="C575" s="23" t="str">
        <f>tblLocAdj[[#This Row],[STATE]]&amp;tblLocAdj[[#This Row],[COUNTY]]</f>
        <v>IAKOSSUTH</v>
      </c>
      <c r="D575" s="24">
        <v>1.75</v>
      </c>
      <c r="E575" s="17" t="s">
        <v>1102</v>
      </c>
      <c r="F575" s="19">
        <v>40544</v>
      </c>
      <c r="G575" s="20">
        <v>1.75</v>
      </c>
      <c r="H575" s="27"/>
      <c r="I575" s="20">
        <v>0</v>
      </c>
    </row>
    <row r="576" spans="1:9" ht="30" x14ac:dyDescent="0.25">
      <c r="A576" s="17" t="s">
        <v>33</v>
      </c>
      <c r="B576" s="17" t="s">
        <v>166</v>
      </c>
      <c r="C576" s="23" t="str">
        <f>tblLocAdj[[#This Row],[STATE]]&amp;tblLocAdj[[#This Row],[COUNTY]]</f>
        <v>IALEE</v>
      </c>
      <c r="D576" s="24">
        <v>1.8</v>
      </c>
      <c r="E576" s="17" t="s">
        <v>1103</v>
      </c>
      <c r="F576" s="19">
        <v>40544</v>
      </c>
      <c r="G576" s="20">
        <v>1.8</v>
      </c>
      <c r="H576" s="27"/>
      <c r="I576" s="20">
        <v>0</v>
      </c>
    </row>
    <row r="577" spans="1:9" ht="30" x14ac:dyDescent="0.25">
      <c r="A577" s="17" t="s">
        <v>33</v>
      </c>
      <c r="B577" s="17" t="s">
        <v>1104</v>
      </c>
      <c r="C577" s="23" t="str">
        <f>tblLocAdj[[#This Row],[STATE]]&amp;tblLocAdj[[#This Row],[COUNTY]]</f>
        <v>IALINN</v>
      </c>
      <c r="D577" s="24">
        <v>1.8</v>
      </c>
      <c r="E577" s="17" t="s">
        <v>1105</v>
      </c>
      <c r="F577" s="19">
        <v>40544</v>
      </c>
      <c r="G577" s="20">
        <v>1.8</v>
      </c>
      <c r="H577" s="27"/>
      <c r="I577" s="20">
        <v>0</v>
      </c>
    </row>
    <row r="578" spans="1:9" ht="30" x14ac:dyDescent="0.25">
      <c r="A578" s="17" t="s">
        <v>33</v>
      </c>
      <c r="B578" s="17" t="s">
        <v>1106</v>
      </c>
      <c r="C578" s="23" t="str">
        <f>tblLocAdj[[#This Row],[STATE]]&amp;tblLocAdj[[#This Row],[COUNTY]]</f>
        <v>IALOUISA</v>
      </c>
      <c r="D578" s="24">
        <v>1.8</v>
      </c>
      <c r="E578" s="17" t="s">
        <v>1107</v>
      </c>
      <c r="F578" s="19">
        <v>40544</v>
      </c>
      <c r="G578" s="20">
        <v>1.8</v>
      </c>
      <c r="H578" s="27"/>
      <c r="I578" s="20">
        <v>0</v>
      </c>
    </row>
    <row r="579" spans="1:9" ht="30" x14ac:dyDescent="0.25">
      <c r="A579" s="17" t="s">
        <v>33</v>
      </c>
      <c r="B579" s="17" t="s">
        <v>1108</v>
      </c>
      <c r="C579" s="23" t="str">
        <f>tblLocAdj[[#This Row],[STATE]]&amp;tblLocAdj[[#This Row],[COUNTY]]</f>
        <v>IALUCAS</v>
      </c>
      <c r="D579" s="24">
        <v>1.8</v>
      </c>
      <c r="E579" s="17" t="s">
        <v>1109</v>
      </c>
      <c r="F579" s="19">
        <v>40544</v>
      </c>
      <c r="G579" s="20">
        <v>1.8</v>
      </c>
      <c r="H579" s="27"/>
      <c r="I579" s="20">
        <v>0</v>
      </c>
    </row>
    <row r="580" spans="1:9" ht="30" x14ac:dyDescent="0.25">
      <c r="A580" s="17" t="s">
        <v>33</v>
      </c>
      <c r="B580" s="17" t="s">
        <v>1110</v>
      </c>
      <c r="C580" s="23" t="str">
        <f>tblLocAdj[[#This Row],[STATE]]&amp;tblLocAdj[[#This Row],[COUNTY]]</f>
        <v>IALYON</v>
      </c>
      <c r="D580" s="24">
        <v>1.75</v>
      </c>
      <c r="E580" s="17" t="s">
        <v>1111</v>
      </c>
      <c r="F580" s="19">
        <v>40544</v>
      </c>
      <c r="G580" s="20">
        <v>1.75</v>
      </c>
      <c r="H580" s="27"/>
      <c r="I580" s="20">
        <v>0</v>
      </c>
    </row>
    <row r="581" spans="1:9" ht="30" x14ac:dyDescent="0.25">
      <c r="A581" s="17" t="s">
        <v>33</v>
      </c>
      <c r="B581" s="17" t="s">
        <v>174</v>
      </c>
      <c r="C581" s="23" t="str">
        <f>tblLocAdj[[#This Row],[STATE]]&amp;tblLocAdj[[#This Row],[COUNTY]]</f>
        <v>IAMADISON</v>
      </c>
      <c r="D581" s="24">
        <v>1.8</v>
      </c>
      <c r="E581" s="17" t="s">
        <v>1112</v>
      </c>
      <c r="F581" s="19">
        <v>40544</v>
      </c>
      <c r="G581" s="20">
        <v>1.8</v>
      </c>
      <c r="H581" s="27"/>
      <c r="I581" s="20">
        <v>0</v>
      </c>
    </row>
    <row r="582" spans="1:9" ht="30" x14ac:dyDescent="0.25">
      <c r="A582" s="17" t="s">
        <v>33</v>
      </c>
      <c r="B582" s="17" t="s">
        <v>1113</v>
      </c>
      <c r="C582" s="23" t="str">
        <f>tblLocAdj[[#This Row],[STATE]]&amp;tblLocAdj[[#This Row],[COUNTY]]</f>
        <v>IAMAHASKA</v>
      </c>
      <c r="D582" s="24">
        <v>1.8</v>
      </c>
      <c r="E582" s="17" t="s">
        <v>1114</v>
      </c>
      <c r="F582" s="19">
        <v>40544</v>
      </c>
      <c r="G582" s="20">
        <v>1.8</v>
      </c>
      <c r="H582" s="27"/>
      <c r="I582" s="20">
        <v>0</v>
      </c>
    </row>
    <row r="583" spans="1:9" ht="30" x14ac:dyDescent="0.25">
      <c r="A583" s="17" t="s">
        <v>33</v>
      </c>
      <c r="B583" s="17" t="s">
        <v>178</v>
      </c>
      <c r="C583" s="23" t="str">
        <f>tblLocAdj[[#This Row],[STATE]]&amp;tblLocAdj[[#This Row],[COUNTY]]</f>
        <v>IAMARION</v>
      </c>
      <c r="D583" s="24">
        <v>1.8</v>
      </c>
      <c r="E583" s="17" t="s">
        <v>1115</v>
      </c>
      <c r="F583" s="19">
        <v>40544</v>
      </c>
      <c r="G583" s="20">
        <v>1.8</v>
      </c>
      <c r="H583" s="27"/>
      <c r="I583" s="20">
        <v>0</v>
      </c>
    </row>
    <row r="584" spans="1:9" ht="30" x14ac:dyDescent="0.25">
      <c r="A584" s="17" t="s">
        <v>33</v>
      </c>
      <c r="B584" s="17" t="s">
        <v>180</v>
      </c>
      <c r="C584" s="23" t="str">
        <f>tblLocAdj[[#This Row],[STATE]]&amp;tblLocAdj[[#This Row],[COUNTY]]</f>
        <v>IAMARSHALL</v>
      </c>
      <c r="D584" s="24">
        <v>1.8</v>
      </c>
      <c r="E584" s="17" t="s">
        <v>1116</v>
      </c>
      <c r="F584" s="19">
        <v>40544</v>
      </c>
      <c r="G584" s="20">
        <v>1.8</v>
      </c>
      <c r="H584" s="27"/>
      <c r="I584" s="20">
        <v>0</v>
      </c>
    </row>
    <row r="585" spans="1:9" ht="30" x14ac:dyDescent="0.25">
      <c r="A585" s="17" t="s">
        <v>33</v>
      </c>
      <c r="B585" s="17" t="s">
        <v>1117</v>
      </c>
      <c r="C585" s="23" t="str">
        <f>tblLocAdj[[#This Row],[STATE]]&amp;tblLocAdj[[#This Row],[COUNTY]]</f>
        <v>IAMILLS</v>
      </c>
      <c r="D585" s="24">
        <v>1.85</v>
      </c>
      <c r="E585" s="17" t="s">
        <v>1118</v>
      </c>
      <c r="F585" s="19">
        <v>40544</v>
      </c>
      <c r="G585" s="20">
        <v>1.85</v>
      </c>
      <c r="H585" s="27"/>
      <c r="I585" s="20">
        <v>0</v>
      </c>
    </row>
    <row r="586" spans="1:9" ht="30" x14ac:dyDescent="0.25">
      <c r="A586" s="17" t="s">
        <v>33</v>
      </c>
      <c r="B586" s="17" t="s">
        <v>922</v>
      </c>
      <c r="C586" s="23" t="str">
        <f>tblLocAdj[[#This Row],[STATE]]&amp;tblLocAdj[[#This Row],[COUNTY]]</f>
        <v>IAMITCHELL</v>
      </c>
      <c r="D586" s="24">
        <v>1.75</v>
      </c>
      <c r="E586" s="17" t="s">
        <v>1119</v>
      </c>
      <c r="F586" s="19">
        <v>40544</v>
      </c>
      <c r="G586" s="20">
        <v>1.75</v>
      </c>
      <c r="H586" s="27"/>
      <c r="I586" s="20">
        <v>0</v>
      </c>
    </row>
    <row r="587" spans="1:9" ht="30" x14ac:dyDescent="0.25">
      <c r="A587" s="17" t="s">
        <v>33</v>
      </c>
      <c r="B587" s="17" t="s">
        <v>1120</v>
      </c>
      <c r="C587" s="23" t="str">
        <f>tblLocAdj[[#This Row],[STATE]]&amp;tblLocAdj[[#This Row],[COUNTY]]</f>
        <v>IAMONONA</v>
      </c>
      <c r="D587" s="24">
        <v>1.8</v>
      </c>
      <c r="E587" s="17" t="s">
        <v>1121</v>
      </c>
      <c r="F587" s="19">
        <v>40544</v>
      </c>
      <c r="G587" s="20">
        <v>1.8</v>
      </c>
      <c r="H587" s="27"/>
      <c r="I587" s="20">
        <v>0</v>
      </c>
    </row>
    <row r="588" spans="1:9" ht="30" x14ac:dyDescent="0.25">
      <c r="A588" s="17" t="s">
        <v>33</v>
      </c>
      <c r="B588" s="17" t="s">
        <v>184</v>
      </c>
      <c r="C588" s="23" t="str">
        <f>tblLocAdj[[#This Row],[STATE]]&amp;tblLocAdj[[#This Row],[COUNTY]]</f>
        <v>IAMONROE</v>
      </c>
      <c r="D588" s="24">
        <v>1.8</v>
      </c>
      <c r="E588" s="17" t="s">
        <v>1122</v>
      </c>
      <c r="F588" s="19">
        <v>40544</v>
      </c>
      <c r="G588" s="20">
        <v>1.8</v>
      </c>
      <c r="H588" s="27"/>
      <c r="I588" s="20">
        <v>0</v>
      </c>
    </row>
    <row r="589" spans="1:9" ht="30" x14ac:dyDescent="0.25">
      <c r="A589" s="17" t="s">
        <v>33</v>
      </c>
      <c r="B589" s="17" t="s">
        <v>186</v>
      </c>
      <c r="C589" s="23" t="str">
        <f>tblLocAdj[[#This Row],[STATE]]&amp;tblLocAdj[[#This Row],[COUNTY]]</f>
        <v>IAMONTGOMERY</v>
      </c>
      <c r="D589" s="24">
        <v>1.8</v>
      </c>
      <c r="E589" s="17" t="s">
        <v>1123</v>
      </c>
      <c r="F589" s="19">
        <v>40544</v>
      </c>
      <c r="G589" s="20">
        <v>1.8</v>
      </c>
      <c r="H589" s="27"/>
      <c r="I589" s="20">
        <v>0</v>
      </c>
    </row>
    <row r="590" spans="1:9" ht="30" x14ac:dyDescent="0.25">
      <c r="A590" s="17" t="s">
        <v>33</v>
      </c>
      <c r="B590" s="17" t="s">
        <v>1124</v>
      </c>
      <c r="C590" s="23" t="str">
        <f>tblLocAdj[[#This Row],[STATE]]&amp;tblLocAdj[[#This Row],[COUNTY]]</f>
        <v>IAMUSCATINE</v>
      </c>
      <c r="D590" s="24">
        <v>1.8</v>
      </c>
      <c r="E590" s="17" t="s">
        <v>1125</v>
      </c>
      <c r="F590" s="19">
        <v>40544</v>
      </c>
      <c r="G590" s="20">
        <v>1.8</v>
      </c>
      <c r="H590" s="27"/>
      <c r="I590" s="20">
        <v>0</v>
      </c>
    </row>
    <row r="591" spans="1:9" ht="30" x14ac:dyDescent="0.25">
      <c r="A591" s="17" t="s">
        <v>33</v>
      </c>
      <c r="B591" s="17" t="s">
        <v>1126</v>
      </c>
      <c r="C591" s="23" t="str">
        <f>tblLocAdj[[#This Row],[STATE]]&amp;tblLocAdj[[#This Row],[COUNTY]]</f>
        <v>IAO'BRIEN</v>
      </c>
      <c r="D591" s="24">
        <v>1.75</v>
      </c>
      <c r="E591" s="17" t="s">
        <v>1127</v>
      </c>
      <c r="F591" s="19">
        <v>40544</v>
      </c>
      <c r="G591" s="20">
        <v>1.75</v>
      </c>
      <c r="H591" s="27"/>
      <c r="I591" s="20">
        <v>0</v>
      </c>
    </row>
    <row r="592" spans="1:9" ht="30" x14ac:dyDescent="0.25">
      <c r="A592" s="17" t="s">
        <v>33</v>
      </c>
      <c r="B592" s="17" t="s">
        <v>721</v>
      </c>
      <c r="C592" s="23" t="str">
        <f>tblLocAdj[[#This Row],[STATE]]&amp;tblLocAdj[[#This Row],[COUNTY]]</f>
        <v>IAOSCEOLA</v>
      </c>
      <c r="D592" s="24">
        <v>1.75</v>
      </c>
      <c r="E592" s="17" t="s">
        <v>1128</v>
      </c>
      <c r="F592" s="19">
        <v>40544</v>
      </c>
      <c r="G592" s="20">
        <v>1.75</v>
      </c>
      <c r="H592" s="27"/>
      <c r="I592" s="20">
        <v>0</v>
      </c>
    </row>
    <row r="593" spans="1:9" ht="30" x14ac:dyDescent="0.25">
      <c r="A593" s="17" t="s">
        <v>33</v>
      </c>
      <c r="B593" s="17" t="s">
        <v>1129</v>
      </c>
      <c r="C593" s="23" t="str">
        <f>tblLocAdj[[#This Row],[STATE]]&amp;tblLocAdj[[#This Row],[COUNTY]]</f>
        <v>IAPAGE</v>
      </c>
      <c r="D593" s="24">
        <v>1.8</v>
      </c>
      <c r="E593" s="17" t="s">
        <v>1130</v>
      </c>
      <c r="F593" s="19">
        <v>40544</v>
      </c>
      <c r="G593" s="20">
        <v>1.8</v>
      </c>
      <c r="H593" s="27"/>
      <c r="I593" s="20">
        <v>0</v>
      </c>
    </row>
    <row r="594" spans="1:9" ht="30" x14ac:dyDescent="0.25">
      <c r="A594" s="17" t="s">
        <v>33</v>
      </c>
      <c r="B594" s="17" t="s">
        <v>1131</v>
      </c>
      <c r="C594" s="23" t="str">
        <f>tblLocAdj[[#This Row],[STATE]]&amp;tblLocAdj[[#This Row],[COUNTY]]</f>
        <v>IAPALO ALTO</v>
      </c>
      <c r="D594" s="24">
        <v>1.75</v>
      </c>
      <c r="E594" s="17" t="s">
        <v>1132</v>
      </c>
      <c r="F594" s="19">
        <v>40544</v>
      </c>
      <c r="G594" s="20">
        <v>1.75</v>
      </c>
      <c r="H594" s="27"/>
      <c r="I594" s="20">
        <v>0</v>
      </c>
    </row>
    <row r="595" spans="1:9" ht="30" x14ac:dyDescent="0.25">
      <c r="A595" s="17" t="s">
        <v>33</v>
      </c>
      <c r="B595" s="17" t="s">
        <v>1133</v>
      </c>
      <c r="C595" s="23" t="str">
        <f>tblLocAdj[[#This Row],[STATE]]&amp;tblLocAdj[[#This Row],[COUNTY]]</f>
        <v>IAPLYMOUTH</v>
      </c>
      <c r="D595" s="24">
        <v>1.75</v>
      </c>
      <c r="E595" s="17" t="s">
        <v>1134</v>
      </c>
      <c r="F595" s="19">
        <v>40544</v>
      </c>
      <c r="G595" s="20">
        <v>1.75</v>
      </c>
      <c r="H595" s="27"/>
      <c r="I595" s="20">
        <v>0</v>
      </c>
    </row>
    <row r="596" spans="1:9" ht="30" x14ac:dyDescent="0.25">
      <c r="A596" s="17" t="s">
        <v>33</v>
      </c>
      <c r="B596" s="17" t="s">
        <v>1135</v>
      </c>
      <c r="C596" s="23" t="str">
        <f>tblLocAdj[[#This Row],[STATE]]&amp;tblLocAdj[[#This Row],[COUNTY]]</f>
        <v>IAPOCAHONTAS</v>
      </c>
      <c r="D596" s="24">
        <v>1.75</v>
      </c>
      <c r="E596" s="17" t="s">
        <v>1136</v>
      </c>
      <c r="F596" s="19">
        <v>40544</v>
      </c>
      <c r="G596" s="20">
        <v>1.75</v>
      </c>
      <c r="H596" s="27"/>
      <c r="I596" s="20">
        <v>0</v>
      </c>
    </row>
    <row r="597" spans="1:9" ht="30" x14ac:dyDescent="0.25">
      <c r="A597" s="17" t="s">
        <v>33</v>
      </c>
      <c r="B597" s="17" t="s">
        <v>316</v>
      </c>
      <c r="C597" s="23" t="str">
        <f>tblLocAdj[[#This Row],[STATE]]&amp;tblLocAdj[[#This Row],[COUNTY]]</f>
        <v>IAPOLK</v>
      </c>
      <c r="D597" s="24">
        <v>1.8</v>
      </c>
      <c r="E597" s="17" t="s">
        <v>1137</v>
      </c>
      <c r="F597" s="19">
        <v>40544</v>
      </c>
      <c r="G597" s="20">
        <v>1.8</v>
      </c>
      <c r="H597" s="27"/>
      <c r="I597" s="20">
        <v>0</v>
      </c>
    </row>
    <row r="598" spans="1:9" ht="30" x14ac:dyDescent="0.25">
      <c r="A598" s="17" t="s">
        <v>33</v>
      </c>
      <c r="B598" s="17" t="s">
        <v>1138</v>
      </c>
      <c r="C598" s="23" t="str">
        <f>tblLocAdj[[#This Row],[STATE]]&amp;tblLocAdj[[#This Row],[COUNTY]]</f>
        <v>IAPOTTAWATTAMIE</v>
      </c>
      <c r="D598" s="24">
        <v>1.85</v>
      </c>
      <c r="E598" s="17" t="s">
        <v>1139</v>
      </c>
      <c r="F598" s="19">
        <v>40544</v>
      </c>
      <c r="G598" s="20">
        <v>1.85</v>
      </c>
      <c r="H598" s="27"/>
      <c r="I598" s="20">
        <v>0</v>
      </c>
    </row>
    <row r="599" spans="1:9" ht="30" x14ac:dyDescent="0.25">
      <c r="A599" s="17" t="s">
        <v>33</v>
      </c>
      <c r="B599" s="17" t="s">
        <v>1140</v>
      </c>
      <c r="C599" s="23" t="str">
        <f>tblLocAdj[[#This Row],[STATE]]&amp;tblLocAdj[[#This Row],[COUNTY]]</f>
        <v>IAPOWESHIEK</v>
      </c>
      <c r="D599" s="24">
        <v>1.8</v>
      </c>
      <c r="E599" s="17" t="s">
        <v>1141</v>
      </c>
      <c r="F599" s="19">
        <v>40544</v>
      </c>
      <c r="G599" s="20">
        <v>1.8</v>
      </c>
      <c r="H599" s="27"/>
      <c r="I599" s="20">
        <v>0</v>
      </c>
    </row>
    <row r="600" spans="1:9" ht="30" x14ac:dyDescent="0.25">
      <c r="A600" s="17" t="s">
        <v>33</v>
      </c>
      <c r="B600" s="17" t="s">
        <v>1142</v>
      </c>
      <c r="C600" s="23" t="str">
        <f>tblLocAdj[[#This Row],[STATE]]&amp;tblLocAdj[[#This Row],[COUNTY]]</f>
        <v>IARINGGOLD</v>
      </c>
      <c r="D600" s="24">
        <v>1.8</v>
      </c>
      <c r="E600" s="17" t="s">
        <v>1143</v>
      </c>
      <c r="F600" s="19">
        <v>40544</v>
      </c>
      <c r="G600" s="20">
        <v>1.8</v>
      </c>
      <c r="H600" s="27"/>
      <c r="I600" s="20">
        <v>0</v>
      </c>
    </row>
    <row r="601" spans="1:9" ht="30" x14ac:dyDescent="0.25">
      <c r="A601" s="17" t="s">
        <v>33</v>
      </c>
      <c r="B601" s="17" t="s">
        <v>1144</v>
      </c>
      <c r="C601" s="23" t="str">
        <f>tblLocAdj[[#This Row],[STATE]]&amp;tblLocAdj[[#This Row],[COUNTY]]</f>
        <v>IASAC</v>
      </c>
      <c r="D601" s="24">
        <v>1.75</v>
      </c>
      <c r="E601" s="17" t="s">
        <v>1145</v>
      </c>
      <c r="F601" s="19">
        <v>40544</v>
      </c>
      <c r="G601" s="20">
        <v>1.75</v>
      </c>
      <c r="H601" s="27"/>
      <c r="I601" s="20">
        <v>0</v>
      </c>
    </row>
    <row r="602" spans="1:9" ht="30" x14ac:dyDescent="0.25">
      <c r="A602" s="17" t="s">
        <v>33</v>
      </c>
      <c r="B602" s="17" t="s">
        <v>327</v>
      </c>
      <c r="C602" s="23" t="str">
        <f>tblLocAdj[[#This Row],[STATE]]&amp;tblLocAdj[[#This Row],[COUNTY]]</f>
        <v>IASCOTT</v>
      </c>
      <c r="D602" s="24">
        <v>1.8</v>
      </c>
      <c r="E602" s="17" t="s">
        <v>1146</v>
      </c>
      <c r="F602" s="19">
        <v>40544</v>
      </c>
      <c r="G602" s="20">
        <v>1.8</v>
      </c>
      <c r="H602" s="27"/>
      <c r="I602" s="20">
        <v>0</v>
      </c>
    </row>
    <row r="603" spans="1:9" ht="30" x14ac:dyDescent="0.25">
      <c r="A603" s="17" t="s">
        <v>33</v>
      </c>
      <c r="B603" s="17" t="s">
        <v>200</v>
      </c>
      <c r="C603" s="23" t="str">
        <f>tblLocAdj[[#This Row],[STATE]]&amp;tblLocAdj[[#This Row],[COUNTY]]</f>
        <v>IASHELBY</v>
      </c>
      <c r="D603" s="24">
        <v>1.8</v>
      </c>
      <c r="E603" s="17" t="s">
        <v>1147</v>
      </c>
      <c r="F603" s="19">
        <v>40544</v>
      </c>
      <c r="G603" s="20">
        <v>1.8</v>
      </c>
      <c r="H603" s="27"/>
      <c r="I603" s="20">
        <v>0</v>
      </c>
    </row>
    <row r="604" spans="1:9" ht="30" x14ac:dyDescent="0.25">
      <c r="A604" s="17" t="s">
        <v>33</v>
      </c>
      <c r="B604" s="17" t="s">
        <v>1148</v>
      </c>
      <c r="C604" s="23" t="str">
        <f>tblLocAdj[[#This Row],[STATE]]&amp;tblLocAdj[[#This Row],[COUNTY]]</f>
        <v>IASIOUX</v>
      </c>
      <c r="D604" s="24">
        <v>1.75</v>
      </c>
      <c r="E604" s="17" t="s">
        <v>1149</v>
      </c>
      <c r="F604" s="19">
        <v>40544</v>
      </c>
      <c r="G604" s="20">
        <v>1.75</v>
      </c>
      <c r="H604" s="27"/>
      <c r="I604" s="20">
        <v>0</v>
      </c>
    </row>
    <row r="605" spans="1:9" ht="30" x14ac:dyDescent="0.25">
      <c r="A605" s="17" t="s">
        <v>33</v>
      </c>
      <c r="B605" s="17" t="s">
        <v>1150</v>
      </c>
      <c r="C605" s="23" t="str">
        <f>tblLocAdj[[#This Row],[STATE]]&amp;tblLocAdj[[#This Row],[COUNTY]]</f>
        <v>IASTORY</v>
      </c>
      <c r="D605" s="24">
        <v>1.8</v>
      </c>
      <c r="E605" s="17" t="s">
        <v>1151</v>
      </c>
      <c r="F605" s="19">
        <v>40544</v>
      </c>
      <c r="G605" s="20">
        <v>1.8</v>
      </c>
      <c r="H605" s="27"/>
      <c r="I605" s="20">
        <v>0</v>
      </c>
    </row>
    <row r="606" spans="1:9" ht="30" x14ac:dyDescent="0.25">
      <c r="A606" s="17" t="s">
        <v>33</v>
      </c>
      <c r="B606" s="17" t="s">
        <v>1152</v>
      </c>
      <c r="C606" s="23" t="str">
        <f>tblLocAdj[[#This Row],[STATE]]&amp;tblLocAdj[[#This Row],[COUNTY]]</f>
        <v>IATAMA</v>
      </c>
      <c r="D606" s="24">
        <v>1.8</v>
      </c>
      <c r="E606" s="17" t="s">
        <v>1153</v>
      </c>
      <c r="F606" s="19">
        <v>40544</v>
      </c>
      <c r="G606" s="20">
        <v>1.8</v>
      </c>
      <c r="H606" s="27"/>
      <c r="I606" s="20">
        <v>0</v>
      </c>
    </row>
    <row r="607" spans="1:9" ht="30" x14ac:dyDescent="0.25">
      <c r="A607" s="17" t="s">
        <v>33</v>
      </c>
      <c r="B607" s="17" t="s">
        <v>745</v>
      </c>
      <c r="C607" s="23" t="str">
        <f>tblLocAdj[[#This Row],[STATE]]&amp;tblLocAdj[[#This Row],[COUNTY]]</f>
        <v>IATAYLOR</v>
      </c>
      <c r="D607" s="24">
        <v>1.8</v>
      </c>
      <c r="E607" s="17" t="s">
        <v>1154</v>
      </c>
      <c r="F607" s="19">
        <v>40544</v>
      </c>
      <c r="G607" s="20">
        <v>1.8</v>
      </c>
      <c r="H607" s="27"/>
      <c r="I607" s="20">
        <v>0</v>
      </c>
    </row>
    <row r="608" spans="1:9" ht="30" x14ac:dyDescent="0.25">
      <c r="A608" s="17" t="s">
        <v>33</v>
      </c>
      <c r="B608" s="17" t="s">
        <v>341</v>
      </c>
      <c r="C608" s="23" t="str">
        <f>tblLocAdj[[#This Row],[STATE]]&amp;tblLocAdj[[#This Row],[COUNTY]]</f>
        <v>IAUNION</v>
      </c>
      <c r="D608" s="24">
        <v>1.8</v>
      </c>
      <c r="E608" s="17" t="s">
        <v>1155</v>
      </c>
      <c r="F608" s="19">
        <v>40544</v>
      </c>
      <c r="G608" s="20">
        <v>1.8</v>
      </c>
      <c r="H608" s="27"/>
      <c r="I608" s="20">
        <v>0</v>
      </c>
    </row>
    <row r="609" spans="1:9" ht="30" x14ac:dyDescent="0.25">
      <c r="A609" s="17" t="s">
        <v>33</v>
      </c>
      <c r="B609" s="17" t="s">
        <v>343</v>
      </c>
      <c r="C609" s="23" t="str">
        <f>tblLocAdj[[#This Row],[STATE]]&amp;tblLocAdj[[#This Row],[COUNTY]]</f>
        <v>IAVAN BUREN</v>
      </c>
      <c r="D609" s="24">
        <v>1.8</v>
      </c>
      <c r="E609" s="17" t="s">
        <v>1156</v>
      </c>
      <c r="F609" s="19">
        <v>40544</v>
      </c>
      <c r="G609" s="20">
        <v>1.8</v>
      </c>
      <c r="H609" s="27"/>
      <c r="I609" s="20">
        <v>0</v>
      </c>
    </row>
    <row r="610" spans="1:9" ht="30" x14ac:dyDescent="0.25">
      <c r="A610" s="17" t="s">
        <v>33</v>
      </c>
      <c r="B610" s="17" t="s">
        <v>1157</v>
      </c>
      <c r="C610" s="23" t="str">
        <f>tblLocAdj[[#This Row],[STATE]]&amp;tblLocAdj[[#This Row],[COUNTY]]</f>
        <v>IAWAPELLO</v>
      </c>
      <c r="D610" s="24">
        <v>1.8</v>
      </c>
      <c r="E610" s="17" t="s">
        <v>1158</v>
      </c>
      <c r="F610" s="19">
        <v>40544</v>
      </c>
      <c r="G610" s="20">
        <v>1.8</v>
      </c>
      <c r="H610" s="27"/>
      <c r="I610" s="20">
        <v>0</v>
      </c>
    </row>
    <row r="611" spans="1:9" ht="30" x14ac:dyDescent="0.25">
      <c r="A611" s="17" t="s">
        <v>33</v>
      </c>
      <c r="B611" s="17" t="s">
        <v>1002</v>
      </c>
      <c r="C611" s="23" t="str">
        <f>tblLocAdj[[#This Row],[STATE]]&amp;tblLocAdj[[#This Row],[COUNTY]]</f>
        <v>IAWARREN</v>
      </c>
      <c r="D611" s="24">
        <v>1.8</v>
      </c>
      <c r="E611" s="17" t="s">
        <v>1159</v>
      </c>
      <c r="F611" s="19">
        <v>40544</v>
      </c>
      <c r="G611" s="20">
        <v>1.8</v>
      </c>
      <c r="H611" s="27"/>
      <c r="I611" s="20">
        <v>0</v>
      </c>
    </row>
    <row r="612" spans="1:9" ht="30" x14ac:dyDescent="0.25">
      <c r="A612" s="17" t="s">
        <v>33</v>
      </c>
      <c r="B612" s="17" t="s">
        <v>214</v>
      </c>
      <c r="C612" s="23" t="str">
        <f>tblLocAdj[[#This Row],[STATE]]&amp;tblLocAdj[[#This Row],[COUNTY]]</f>
        <v>IAWASHINGTON</v>
      </c>
      <c r="D612" s="24">
        <v>1.8</v>
      </c>
      <c r="E612" s="17" t="s">
        <v>1160</v>
      </c>
      <c r="F612" s="19">
        <v>40544</v>
      </c>
      <c r="G612" s="20">
        <v>1.8</v>
      </c>
      <c r="H612" s="27"/>
      <c r="I612" s="20">
        <v>0</v>
      </c>
    </row>
    <row r="613" spans="1:9" ht="30" x14ac:dyDescent="0.25">
      <c r="A613" s="17" t="s">
        <v>33</v>
      </c>
      <c r="B613" s="17" t="s">
        <v>1005</v>
      </c>
      <c r="C613" s="23" t="str">
        <f>tblLocAdj[[#This Row],[STATE]]&amp;tblLocAdj[[#This Row],[COUNTY]]</f>
        <v>IAWAYNE</v>
      </c>
      <c r="D613" s="24">
        <v>1.8</v>
      </c>
      <c r="E613" s="17" t="s">
        <v>1161</v>
      </c>
      <c r="F613" s="19">
        <v>40544</v>
      </c>
      <c r="G613" s="20">
        <v>1.8</v>
      </c>
      <c r="H613" s="27"/>
      <c r="I613" s="20">
        <v>0</v>
      </c>
    </row>
    <row r="614" spans="1:9" ht="30" x14ac:dyDescent="0.25">
      <c r="A614" s="17" t="s">
        <v>33</v>
      </c>
      <c r="B614" s="17" t="s">
        <v>1007</v>
      </c>
      <c r="C614" s="23" t="str">
        <f>tblLocAdj[[#This Row],[STATE]]&amp;tblLocAdj[[#This Row],[COUNTY]]</f>
        <v>IAWEBSTER</v>
      </c>
      <c r="D614" s="24">
        <v>1.75</v>
      </c>
      <c r="E614" s="17" t="s">
        <v>1162</v>
      </c>
      <c r="F614" s="19">
        <v>40544</v>
      </c>
      <c r="G614" s="20">
        <v>1.75</v>
      </c>
      <c r="H614" s="27"/>
      <c r="I614" s="20">
        <v>0</v>
      </c>
    </row>
    <row r="615" spans="1:9" ht="30" x14ac:dyDescent="0.25">
      <c r="A615" s="17" t="s">
        <v>33</v>
      </c>
      <c r="B615" s="17" t="s">
        <v>1163</v>
      </c>
      <c r="C615" s="23" t="str">
        <f>tblLocAdj[[#This Row],[STATE]]&amp;tblLocAdj[[#This Row],[COUNTY]]</f>
        <v>IAWINNEBAGO</v>
      </c>
      <c r="D615" s="24">
        <v>1.75</v>
      </c>
      <c r="E615" s="17" t="s">
        <v>1164</v>
      </c>
      <c r="F615" s="19">
        <v>40544</v>
      </c>
      <c r="G615" s="20">
        <v>1.75</v>
      </c>
      <c r="H615" s="27"/>
      <c r="I615" s="20">
        <v>0</v>
      </c>
    </row>
    <row r="616" spans="1:9" ht="30" x14ac:dyDescent="0.25">
      <c r="A616" s="17" t="s">
        <v>33</v>
      </c>
      <c r="B616" s="17" t="s">
        <v>1165</v>
      </c>
      <c r="C616" s="23" t="str">
        <f>tblLocAdj[[#This Row],[STATE]]&amp;tblLocAdj[[#This Row],[COUNTY]]</f>
        <v>IAWINNESHIEK</v>
      </c>
      <c r="D616" s="24">
        <v>1.75</v>
      </c>
      <c r="E616" s="17" t="s">
        <v>1166</v>
      </c>
      <c r="F616" s="19">
        <v>40544</v>
      </c>
      <c r="G616" s="20">
        <v>1.75</v>
      </c>
      <c r="H616" s="27"/>
      <c r="I616" s="20">
        <v>0</v>
      </c>
    </row>
    <row r="617" spans="1:9" ht="30" x14ac:dyDescent="0.25">
      <c r="A617" s="17" t="s">
        <v>33</v>
      </c>
      <c r="B617" s="17" t="s">
        <v>1167</v>
      </c>
      <c r="C617" s="23" t="str">
        <f>tblLocAdj[[#This Row],[STATE]]&amp;tblLocAdj[[#This Row],[COUNTY]]</f>
        <v>IAWOODBURY</v>
      </c>
      <c r="D617" s="24">
        <v>1.75</v>
      </c>
      <c r="E617" s="17" t="s">
        <v>1168</v>
      </c>
      <c r="F617" s="19">
        <v>40544</v>
      </c>
      <c r="G617" s="20">
        <v>1.75</v>
      </c>
      <c r="H617" s="27"/>
      <c r="I617" s="20">
        <v>0</v>
      </c>
    </row>
    <row r="618" spans="1:9" ht="30" x14ac:dyDescent="0.25">
      <c r="A618" s="17" t="s">
        <v>33</v>
      </c>
      <c r="B618" s="17" t="s">
        <v>1019</v>
      </c>
      <c r="C618" s="23" t="str">
        <f>tblLocAdj[[#This Row],[STATE]]&amp;tblLocAdj[[#This Row],[COUNTY]]</f>
        <v>IAWORTH</v>
      </c>
      <c r="D618" s="24">
        <v>1.75</v>
      </c>
      <c r="E618" s="17" t="s">
        <v>1169</v>
      </c>
      <c r="F618" s="19">
        <v>40544</v>
      </c>
      <c r="G618" s="20">
        <v>1.75</v>
      </c>
      <c r="H618" s="27"/>
      <c r="I618" s="20">
        <v>0</v>
      </c>
    </row>
    <row r="619" spans="1:9" ht="30" x14ac:dyDescent="0.25">
      <c r="A619" s="17" t="s">
        <v>33</v>
      </c>
      <c r="B619" s="17" t="s">
        <v>1170</v>
      </c>
      <c r="C619" s="23" t="str">
        <f>tblLocAdj[[#This Row],[STATE]]&amp;tblLocAdj[[#This Row],[COUNTY]]</f>
        <v>IAWRIGHT</v>
      </c>
      <c r="D619" s="24">
        <v>1.75</v>
      </c>
      <c r="E619" s="17" t="s">
        <v>1171</v>
      </c>
      <c r="F619" s="19">
        <v>40544</v>
      </c>
      <c r="G619" s="20">
        <v>1.75</v>
      </c>
      <c r="H619" s="27"/>
      <c r="I619" s="20">
        <v>0</v>
      </c>
    </row>
    <row r="620" spans="1:9" ht="30" x14ac:dyDescent="0.25">
      <c r="A620" s="17" t="s">
        <v>34</v>
      </c>
      <c r="B620" s="17" t="s">
        <v>1172</v>
      </c>
      <c r="C620" s="23" t="str">
        <f>tblLocAdj[[#This Row],[STATE]]&amp;tblLocAdj[[#This Row],[COUNTY]]</f>
        <v>IDADA</v>
      </c>
      <c r="D620" s="24">
        <v>1.6</v>
      </c>
      <c r="E620" s="17" t="s">
        <v>1173</v>
      </c>
      <c r="F620" s="19">
        <v>40544</v>
      </c>
      <c r="G620" s="20">
        <v>1.6</v>
      </c>
      <c r="H620" s="27"/>
      <c r="I620" s="20">
        <v>0</v>
      </c>
    </row>
    <row r="621" spans="1:9" ht="30" x14ac:dyDescent="0.25">
      <c r="A621" s="17" t="s">
        <v>34</v>
      </c>
      <c r="B621" s="17" t="s">
        <v>496</v>
      </c>
      <c r="C621" s="23" t="str">
        <f>tblLocAdj[[#This Row],[STATE]]&amp;tblLocAdj[[#This Row],[COUNTY]]</f>
        <v>IDADAMS</v>
      </c>
      <c r="D621" s="24">
        <v>1.6</v>
      </c>
      <c r="E621" s="17" t="s">
        <v>1174</v>
      </c>
      <c r="F621" s="19">
        <v>40544</v>
      </c>
      <c r="G621" s="20">
        <v>1.6</v>
      </c>
      <c r="H621" s="27"/>
      <c r="I621" s="20">
        <v>0</v>
      </c>
    </row>
    <row r="622" spans="1:9" ht="30" x14ac:dyDescent="0.25">
      <c r="A622" s="17" t="s">
        <v>34</v>
      </c>
      <c r="B622" s="17" t="s">
        <v>1175</v>
      </c>
      <c r="C622" s="23" t="str">
        <f>tblLocAdj[[#This Row],[STATE]]&amp;tblLocAdj[[#This Row],[COUNTY]]</f>
        <v>IDBANNOCK</v>
      </c>
      <c r="D622" s="24">
        <v>1.6</v>
      </c>
      <c r="E622" s="17" t="s">
        <v>1176</v>
      </c>
      <c r="F622" s="19">
        <v>40544</v>
      </c>
      <c r="G622" s="20">
        <v>1.6</v>
      </c>
      <c r="H622" s="27"/>
      <c r="I622" s="20">
        <v>0</v>
      </c>
    </row>
    <row r="623" spans="1:9" ht="30" x14ac:dyDescent="0.25">
      <c r="A623" s="17" t="s">
        <v>34</v>
      </c>
      <c r="B623" s="17" t="s">
        <v>1177</v>
      </c>
      <c r="C623" s="23" t="str">
        <f>tblLocAdj[[#This Row],[STATE]]&amp;tblLocAdj[[#This Row],[COUNTY]]</f>
        <v>IDBEAR LAKE</v>
      </c>
      <c r="D623" s="24">
        <v>1.6</v>
      </c>
      <c r="E623" s="17" t="s">
        <v>1178</v>
      </c>
      <c r="F623" s="19">
        <v>40544</v>
      </c>
      <c r="G623" s="20">
        <v>1.6</v>
      </c>
      <c r="H623" s="27"/>
      <c r="I623" s="20">
        <v>0</v>
      </c>
    </row>
    <row r="624" spans="1:9" ht="30" x14ac:dyDescent="0.25">
      <c r="A624" s="17" t="s">
        <v>34</v>
      </c>
      <c r="B624" s="17" t="s">
        <v>1179</v>
      </c>
      <c r="C624" s="23" t="str">
        <f>tblLocAdj[[#This Row],[STATE]]&amp;tblLocAdj[[#This Row],[COUNTY]]</f>
        <v>IDBENEWAH</v>
      </c>
      <c r="D624" s="24">
        <v>1.9</v>
      </c>
      <c r="E624" s="17" t="s">
        <v>1180</v>
      </c>
      <c r="F624" s="19">
        <v>40544</v>
      </c>
      <c r="G624" s="20">
        <v>1.9</v>
      </c>
      <c r="H624" s="27"/>
      <c r="I624" s="20">
        <v>0</v>
      </c>
    </row>
    <row r="625" spans="1:9" ht="30" x14ac:dyDescent="0.25">
      <c r="A625" s="17" t="s">
        <v>34</v>
      </c>
      <c r="B625" s="17" t="s">
        <v>1181</v>
      </c>
      <c r="C625" s="23" t="str">
        <f>tblLocAdj[[#This Row],[STATE]]&amp;tblLocAdj[[#This Row],[COUNTY]]</f>
        <v>IDBINGHAM</v>
      </c>
      <c r="D625" s="24">
        <v>1.6</v>
      </c>
      <c r="E625" s="17" t="s">
        <v>1182</v>
      </c>
      <c r="F625" s="19">
        <v>40544</v>
      </c>
      <c r="G625" s="20">
        <v>1.6</v>
      </c>
      <c r="H625" s="27"/>
      <c r="I625" s="20">
        <v>0</v>
      </c>
    </row>
    <row r="626" spans="1:9" ht="30" x14ac:dyDescent="0.25">
      <c r="A626" s="17" t="s">
        <v>34</v>
      </c>
      <c r="B626" s="17" t="s">
        <v>1183</v>
      </c>
      <c r="C626" s="23" t="str">
        <f>tblLocAdj[[#This Row],[STATE]]&amp;tblLocAdj[[#This Row],[COUNTY]]</f>
        <v>IDBLAINE</v>
      </c>
      <c r="D626" s="24">
        <v>1.6</v>
      </c>
      <c r="E626" s="17" t="s">
        <v>1184</v>
      </c>
      <c r="F626" s="19">
        <v>40544</v>
      </c>
      <c r="G626" s="20">
        <v>1.6</v>
      </c>
      <c r="H626" s="27"/>
      <c r="I626" s="20">
        <v>0</v>
      </c>
    </row>
    <row r="627" spans="1:9" ht="30" x14ac:dyDescent="0.25">
      <c r="A627" s="17" t="s">
        <v>34</v>
      </c>
      <c r="B627" s="17" t="s">
        <v>1185</v>
      </c>
      <c r="C627" s="23" t="str">
        <f>tblLocAdj[[#This Row],[STATE]]&amp;tblLocAdj[[#This Row],[COUNTY]]</f>
        <v>IDBOISE</v>
      </c>
      <c r="D627" s="24">
        <v>1.6</v>
      </c>
      <c r="E627" s="17" t="s">
        <v>1186</v>
      </c>
      <c r="F627" s="19">
        <v>40544</v>
      </c>
      <c r="G627" s="20">
        <v>1.6</v>
      </c>
      <c r="H627" s="27"/>
      <c r="I627" s="20">
        <v>0</v>
      </c>
    </row>
    <row r="628" spans="1:9" ht="30" x14ac:dyDescent="0.25">
      <c r="A628" s="17" t="s">
        <v>34</v>
      </c>
      <c r="B628" s="17" t="s">
        <v>1187</v>
      </c>
      <c r="C628" s="23" t="str">
        <f>tblLocAdj[[#This Row],[STATE]]&amp;tblLocAdj[[#This Row],[COUNTY]]</f>
        <v>IDBONNER</v>
      </c>
      <c r="D628" s="24">
        <v>1.9</v>
      </c>
      <c r="E628" s="17" t="s">
        <v>1188</v>
      </c>
      <c r="F628" s="19">
        <v>40544</v>
      </c>
      <c r="G628" s="20">
        <v>1.9</v>
      </c>
      <c r="H628" s="27"/>
      <c r="I628" s="20">
        <v>0</v>
      </c>
    </row>
    <row r="629" spans="1:9" ht="30" x14ac:dyDescent="0.25">
      <c r="A629" s="17" t="s">
        <v>34</v>
      </c>
      <c r="B629" s="17" t="s">
        <v>1189</v>
      </c>
      <c r="C629" s="23" t="str">
        <f>tblLocAdj[[#This Row],[STATE]]&amp;tblLocAdj[[#This Row],[COUNTY]]</f>
        <v>IDBONNEVILLE</v>
      </c>
      <c r="D629" s="24">
        <v>1.6</v>
      </c>
      <c r="E629" s="17" t="s">
        <v>1190</v>
      </c>
      <c r="F629" s="19">
        <v>40544</v>
      </c>
      <c r="G629" s="20">
        <v>1.6</v>
      </c>
      <c r="H629" s="27"/>
      <c r="I629" s="20">
        <v>0</v>
      </c>
    </row>
    <row r="630" spans="1:9" ht="30" x14ac:dyDescent="0.25">
      <c r="A630" s="17" t="s">
        <v>34</v>
      </c>
      <c r="B630" s="17" t="s">
        <v>1191</v>
      </c>
      <c r="C630" s="23" t="str">
        <f>tblLocAdj[[#This Row],[STATE]]&amp;tblLocAdj[[#This Row],[COUNTY]]</f>
        <v>IDBOUNDARY</v>
      </c>
      <c r="D630" s="24">
        <v>1.9</v>
      </c>
      <c r="E630" s="17" t="s">
        <v>1192</v>
      </c>
      <c r="F630" s="19">
        <v>40544</v>
      </c>
      <c r="G630" s="20">
        <v>1.9</v>
      </c>
      <c r="H630" s="27"/>
      <c r="I630" s="20">
        <v>0</v>
      </c>
    </row>
    <row r="631" spans="1:9" ht="30" x14ac:dyDescent="0.25">
      <c r="A631" s="17" t="s">
        <v>34</v>
      </c>
      <c r="B631" s="17" t="s">
        <v>388</v>
      </c>
      <c r="C631" s="23" t="str">
        <f>tblLocAdj[[#This Row],[STATE]]&amp;tblLocAdj[[#This Row],[COUNTY]]</f>
        <v>IDBUTTE</v>
      </c>
      <c r="D631" s="24">
        <v>1.6</v>
      </c>
      <c r="E631" s="17" t="s">
        <v>1193</v>
      </c>
      <c r="F631" s="19">
        <v>40544</v>
      </c>
      <c r="G631" s="20">
        <v>1.6</v>
      </c>
      <c r="H631" s="27"/>
      <c r="I631" s="20">
        <v>0</v>
      </c>
    </row>
    <row r="632" spans="1:9" ht="30" x14ac:dyDescent="0.25">
      <c r="A632" s="17" t="s">
        <v>34</v>
      </c>
      <c r="B632" s="17" t="s">
        <v>1194</v>
      </c>
      <c r="C632" s="23" t="str">
        <f>tblLocAdj[[#This Row],[STATE]]&amp;tblLocAdj[[#This Row],[COUNTY]]</f>
        <v>IDCAMAS</v>
      </c>
      <c r="D632" s="24">
        <v>1.6</v>
      </c>
      <c r="E632" s="17" t="s">
        <v>1195</v>
      </c>
      <c r="F632" s="19">
        <v>40544</v>
      </c>
      <c r="G632" s="20">
        <v>1.6</v>
      </c>
      <c r="H632" s="27"/>
      <c r="I632" s="20">
        <v>0</v>
      </c>
    </row>
    <row r="633" spans="1:9" ht="30" x14ac:dyDescent="0.25">
      <c r="A633" s="17" t="s">
        <v>34</v>
      </c>
      <c r="B633" s="17" t="s">
        <v>1196</v>
      </c>
      <c r="C633" s="23" t="str">
        <f>tblLocAdj[[#This Row],[STATE]]&amp;tblLocAdj[[#This Row],[COUNTY]]</f>
        <v>IDCANYON</v>
      </c>
      <c r="D633" s="24">
        <v>1.6</v>
      </c>
      <c r="E633" s="17" t="s">
        <v>1197</v>
      </c>
      <c r="F633" s="19">
        <v>40544</v>
      </c>
      <c r="G633" s="20">
        <v>1.6</v>
      </c>
      <c r="H633" s="27"/>
      <c r="I633" s="20">
        <v>0</v>
      </c>
    </row>
    <row r="634" spans="1:9" ht="30" x14ac:dyDescent="0.25">
      <c r="A634" s="17" t="s">
        <v>34</v>
      </c>
      <c r="B634" s="17" t="s">
        <v>1198</v>
      </c>
      <c r="C634" s="23" t="str">
        <f>tblLocAdj[[#This Row],[STATE]]&amp;tblLocAdj[[#This Row],[COUNTY]]</f>
        <v>IDCARIBOU</v>
      </c>
      <c r="D634" s="24">
        <v>1.6</v>
      </c>
      <c r="E634" s="17" t="s">
        <v>1199</v>
      </c>
      <c r="F634" s="19">
        <v>40544</v>
      </c>
      <c r="G634" s="20">
        <v>1.6</v>
      </c>
      <c r="H634" s="27"/>
      <c r="I634" s="20">
        <v>0</v>
      </c>
    </row>
    <row r="635" spans="1:9" ht="30" x14ac:dyDescent="0.25">
      <c r="A635" s="17" t="s">
        <v>34</v>
      </c>
      <c r="B635" s="17" t="s">
        <v>1200</v>
      </c>
      <c r="C635" s="23" t="str">
        <f>tblLocAdj[[#This Row],[STATE]]&amp;tblLocAdj[[#This Row],[COUNTY]]</f>
        <v>IDCASSIA</v>
      </c>
      <c r="D635" s="24">
        <v>1.6</v>
      </c>
      <c r="E635" s="17" t="s">
        <v>1201</v>
      </c>
      <c r="F635" s="19">
        <v>40544</v>
      </c>
      <c r="G635" s="20">
        <v>1.6</v>
      </c>
      <c r="H635" s="27"/>
      <c r="I635" s="20">
        <v>0</v>
      </c>
    </row>
    <row r="636" spans="1:9" ht="30" x14ac:dyDescent="0.25">
      <c r="A636" s="17" t="s">
        <v>34</v>
      </c>
      <c r="B636" s="17" t="s">
        <v>237</v>
      </c>
      <c r="C636" s="23" t="str">
        <f>tblLocAdj[[#This Row],[STATE]]&amp;tblLocAdj[[#This Row],[COUNTY]]</f>
        <v>IDCLARK</v>
      </c>
      <c r="D636" s="24">
        <v>1.6</v>
      </c>
      <c r="E636" s="17" t="s">
        <v>1202</v>
      </c>
      <c r="F636" s="19">
        <v>40544</v>
      </c>
      <c r="G636" s="20">
        <v>1.6</v>
      </c>
      <c r="H636" s="27"/>
      <c r="I636" s="20">
        <v>0</v>
      </c>
    </row>
    <row r="637" spans="1:9" ht="30" x14ac:dyDescent="0.25">
      <c r="A637" s="17" t="s">
        <v>34</v>
      </c>
      <c r="B637" s="17" t="s">
        <v>1203</v>
      </c>
      <c r="C637" s="23" t="str">
        <f>tblLocAdj[[#This Row],[STATE]]&amp;tblLocAdj[[#This Row],[COUNTY]]</f>
        <v>IDCLEARWATER</v>
      </c>
      <c r="D637" s="24">
        <v>1.6</v>
      </c>
      <c r="E637" s="17" t="s">
        <v>1204</v>
      </c>
      <c r="F637" s="19">
        <v>40544</v>
      </c>
      <c r="G637" s="20">
        <v>1.6</v>
      </c>
      <c r="H637" s="27"/>
      <c r="I637" s="20">
        <v>0</v>
      </c>
    </row>
    <row r="638" spans="1:9" ht="30" x14ac:dyDescent="0.25">
      <c r="A638" s="17" t="s">
        <v>34</v>
      </c>
      <c r="B638" s="17" t="s">
        <v>522</v>
      </c>
      <c r="C638" s="23" t="str">
        <f>tblLocAdj[[#This Row],[STATE]]&amp;tblLocAdj[[#This Row],[COUNTY]]</f>
        <v>IDCUSTER</v>
      </c>
      <c r="D638" s="24">
        <v>1.6</v>
      </c>
      <c r="E638" s="17" t="s">
        <v>1205</v>
      </c>
      <c r="F638" s="19">
        <v>40544</v>
      </c>
      <c r="G638" s="20">
        <v>1.6</v>
      </c>
      <c r="H638" s="27"/>
      <c r="I638" s="20">
        <v>0</v>
      </c>
    </row>
    <row r="639" spans="1:9" ht="30" x14ac:dyDescent="0.25">
      <c r="A639" s="17" t="s">
        <v>34</v>
      </c>
      <c r="B639" s="17" t="s">
        <v>136</v>
      </c>
      <c r="C639" s="23" t="str">
        <f>tblLocAdj[[#This Row],[STATE]]&amp;tblLocAdj[[#This Row],[COUNTY]]</f>
        <v>IDELMORE</v>
      </c>
      <c r="D639" s="24">
        <v>1.6</v>
      </c>
      <c r="E639" s="17" t="s">
        <v>1206</v>
      </c>
      <c r="F639" s="19">
        <v>40544</v>
      </c>
      <c r="G639" s="20">
        <v>1.6</v>
      </c>
      <c r="H639" s="27"/>
      <c r="I639" s="20">
        <v>0</v>
      </c>
    </row>
    <row r="640" spans="1:9" ht="30" x14ac:dyDescent="0.25">
      <c r="A640" s="17" t="s">
        <v>34</v>
      </c>
      <c r="B640" s="17" t="s">
        <v>144</v>
      </c>
      <c r="C640" s="23" t="str">
        <f>tblLocAdj[[#This Row],[STATE]]&amp;tblLocAdj[[#This Row],[COUNTY]]</f>
        <v>IDFRANKLIN</v>
      </c>
      <c r="D640" s="24">
        <v>1.6</v>
      </c>
      <c r="E640" s="17" t="s">
        <v>1207</v>
      </c>
      <c r="F640" s="19">
        <v>40544</v>
      </c>
      <c r="G640" s="20">
        <v>1.6</v>
      </c>
      <c r="H640" s="27"/>
      <c r="I640" s="20">
        <v>0</v>
      </c>
    </row>
    <row r="641" spans="1:9" ht="30" x14ac:dyDescent="0.25">
      <c r="A641" s="17" t="s">
        <v>34</v>
      </c>
      <c r="B641" s="17" t="s">
        <v>538</v>
      </c>
      <c r="C641" s="23" t="str">
        <f>tblLocAdj[[#This Row],[STATE]]&amp;tblLocAdj[[#This Row],[COUNTY]]</f>
        <v>IDFREMONT</v>
      </c>
      <c r="D641" s="24">
        <v>1.6</v>
      </c>
      <c r="E641" s="17" t="s">
        <v>1208</v>
      </c>
      <c r="F641" s="19">
        <v>40544</v>
      </c>
      <c r="G641" s="20">
        <v>1.6</v>
      </c>
      <c r="H641" s="27"/>
      <c r="I641" s="20">
        <v>0</v>
      </c>
    </row>
    <row r="642" spans="1:9" ht="30" x14ac:dyDescent="0.25">
      <c r="A642" s="17" t="s">
        <v>34</v>
      </c>
      <c r="B642" s="17" t="s">
        <v>1209</v>
      </c>
      <c r="C642" s="23" t="str">
        <f>tblLocAdj[[#This Row],[STATE]]&amp;tblLocAdj[[#This Row],[COUNTY]]</f>
        <v>IDGEM</v>
      </c>
      <c r="D642" s="24">
        <v>1.6</v>
      </c>
      <c r="E642" s="17" t="s">
        <v>1210</v>
      </c>
      <c r="F642" s="19">
        <v>40544</v>
      </c>
      <c r="G642" s="20">
        <v>1.6</v>
      </c>
      <c r="H642" s="27"/>
      <c r="I642" s="20">
        <v>0</v>
      </c>
    </row>
    <row r="643" spans="1:9" ht="30" x14ac:dyDescent="0.25">
      <c r="A643" s="17" t="s">
        <v>34</v>
      </c>
      <c r="B643" s="17" t="s">
        <v>1211</v>
      </c>
      <c r="C643" s="23" t="str">
        <f>tblLocAdj[[#This Row],[STATE]]&amp;tblLocAdj[[#This Row],[COUNTY]]</f>
        <v>IDGOODING</v>
      </c>
      <c r="D643" s="24">
        <v>1.6</v>
      </c>
      <c r="E643" s="17" t="s">
        <v>1212</v>
      </c>
      <c r="F643" s="19">
        <v>40544</v>
      </c>
      <c r="G643" s="20">
        <v>1.6</v>
      </c>
      <c r="H643" s="27"/>
      <c r="I643" s="20">
        <v>0</v>
      </c>
    </row>
    <row r="644" spans="1:9" ht="30" x14ac:dyDescent="0.25">
      <c r="A644" s="17" t="s">
        <v>34</v>
      </c>
      <c r="B644" s="17" t="s">
        <v>1213</v>
      </c>
      <c r="C644" s="23" t="str">
        <f>tblLocAdj[[#This Row],[STATE]]&amp;tblLocAdj[[#This Row],[COUNTY]]</f>
        <v>IDIDAHO</v>
      </c>
      <c r="D644" s="24">
        <v>1.6</v>
      </c>
      <c r="E644" s="17" t="s">
        <v>1214</v>
      </c>
      <c r="F644" s="19">
        <v>40544</v>
      </c>
      <c r="G644" s="20">
        <v>1.6</v>
      </c>
      <c r="H644" s="27"/>
      <c r="I644" s="20">
        <v>0</v>
      </c>
    </row>
    <row r="645" spans="1:9" ht="30" x14ac:dyDescent="0.25">
      <c r="A645" s="17" t="s">
        <v>34</v>
      </c>
      <c r="B645" s="17" t="s">
        <v>158</v>
      </c>
      <c r="C645" s="23" t="str">
        <f>tblLocAdj[[#This Row],[STATE]]&amp;tblLocAdj[[#This Row],[COUNTY]]</f>
        <v>IDJEFFERSON</v>
      </c>
      <c r="D645" s="24">
        <v>1.6</v>
      </c>
      <c r="E645" s="17" t="s">
        <v>1215</v>
      </c>
      <c r="F645" s="19">
        <v>40544</v>
      </c>
      <c r="G645" s="20">
        <v>1.6</v>
      </c>
      <c r="H645" s="27"/>
      <c r="I645" s="20">
        <v>0</v>
      </c>
    </row>
    <row r="646" spans="1:9" ht="30" x14ac:dyDescent="0.25">
      <c r="A646" s="17" t="s">
        <v>34</v>
      </c>
      <c r="B646" s="17" t="s">
        <v>1216</v>
      </c>
      <c r="C646" s="23" t="str">
        <f>tblLocAdj[[#This Row],[STATE]]&amp;tblLocAdj[[#This Row],[COUNTY]]</f>
        <v>IDJEROME</v>
      </c>
      <c r="D646" s="24">
        <v>1.6</v>
      </c>
      <c r="E646" s="17" t="s">
        <v>1217</v>
      </c>
      <c r="F646" s="19">
        <v>40544</v>
      </c>
      <c r="G646" s="20">
        <v>1.6</v>
      </c>
      <c r="H646" s="27"/>
      <c r="I646" s="20">
        <v>0</v>
      </c>
    </row>
    <row r="647" spans="1:9" ht="30" x14ac:dyDescent="0.25">
      <c r="A647" s="17" t="s">
        <v>34</v>
      </c>
      <c r="B647" s="17" t="s">
        <v>1218</v>
      </c>
      <c r="C647" s="23" t="str">
        <f>tblLocAdj[[#This Row],[STATE]]&amp;tblLocAdj[[#This Row],[COUNTY]]</f>
        <v>IDKOOTENAI</v>
      </c>
      <c r="D647" s="24">
        <v>1.9</v>
      </c>
      <c r="E647" s="17" t="s">
        <v>1219</v>
      </c>
      <c r="F647" s="19">
        <v>40544</v>
      </c>
      <c r="G647" s="20">
        <v>1.9</v>
      </c>
      <c r="H647" s="27"/>
      <c r="I647" s="20">
        <v>0</v>
      </c>
    </row>
    <row r="648" spans="1:9" ht="30" x14ac:dyDescent="0.25">
      <c r="A648" s="17" t="s">
        <v>34</v>
      </c>
      <c r="B648" s="17" t="s">
        <v>1220</v>
      </c>
      <c r="C648" s="23" t="str">
        <f>tblLocAdj[[#This Row],[STATE]]&amp;tblLocAdj[[#This Row],[COUNTY]]</f>
        <v>IDLATAH</v>
      </c>
      <c r="D648" s="24">
        <v>1.9</v>
      </c>
      <c r="E648" s="17" t="s">
        <v>1221</v>
      </c>
      <c r="F648" s="19">
        <v>40544</v>
      </c>
      <c r="G648" s="20">
        <v>1.9</v>
      </c>
      <c r="H648" s="27"/>
      <c r="I648" s="20">
        <v>0</v>
      </c>
    </row>
    <row r="649" spans="1:9" ht="30" x14ac:dyDescent="0.25">
      <c r="A649" s="17" t="s">
        <v>34</v>
      </c>
      <c r="B649" s="17" t="s">
        <v>1222</v>
      </c>
      <c r="C649" s="23" t="str">
        <f>tblLocAdj[[#This Row],[STATE]]&amp;tblLocAdj[[#This Row],[COUNTY]]</f>
        <v>IDLEMHI</v>
      </c>
      <c r="D649" s="24">
        <v>1.6</v>
      </c>
      <c r="E649" s="17" t="s">
        <v>1223</v>
      </c>
      <c r="F649" s="19">
        <v>40544</v>
      </c>
      <c r="G649" s="20">
        <v>1.6</v>
      </c>
      <c r="H649" s="27"/>
      <c r="I649" s="20">
        <v>0</v>
      </c>
    </row>
    <row r="650" spans="1:9" ht="30" x14ac:dyDescent="0.25">
      <c r="A650" s="17" t="s">
        <v>34</v>
      </c>
      <c r="B650" s="17" t="s">
        <v>1224</v>
      </c>
      <c r="C650" s="23" t="str">
        <f>tblLocAdj[[#This Row],[STATE]]&amp;tblLocAdj[[#This Row],[COUNTY]]</f>
        <v>IDLEWIS</v>
      </c>
      <c r="D650" s="24">
        <v>1.6</v>
      </c>
      <c r="E650" s="17" t="s">
        <v>1225</v>
      </c>
      <c r="F650" s="19">
        <v>40544</v>
      </c>
      <c r="G650" s="20">
        <v>1.6</v>
      </c>
      <c r="H650" s="27"/>
      <c r="I650" s="20">
        <v>0</v>
      </c>
    </row>
    <row r="651" spans="1:9" ht="30" x14ac:dyDescent="0.25">
      <c r="A651" s="17" t="s">
        <v>34</v>
      </c>
      <c r="B651" s="17" t="s">
        <v>288</v>
      </c>
      <c r="C651" s="23" t="str">
        <f>tblLocAdj[[#This Row],[STATE]]&amp;tblLocAdj[[#This Row],[COUNTY]]</f>
        <v>IDLINCOLN</v>
      </c>
      <c r="D651" s="24">
        <v>1.6</v>
      </c>
      <c r="E651" s="17" t="s">
        <v>1226</v>
      </c>
      <c r="F651" s="19">
        <v>40544</v>
      </c>
      <c r="G651" s="20">
        <v>1.6</v>
      </c>
      <c r="H651" s="27"/>
      <c r="I651" s="20">
        <v>0</v>
      </c>
    </row>
    <row r="652" spans="1:9" ht="30" x14ac:dyDescent="0.25">
      <c r="A652" s="17" t="s">
        <v>34</v>
      </c>
      <c r="B652" s="17" t="s">
        <v>174</v>
      </c>
      <c r="C652" s="23" t="str">
        <f>tblLocAdj[[#This Row],[STATE]]&amp;tblLocAdj[[#This Row],[COUNTY]]</f>
        <v>IDMADISON</v>
      </c>
      <c r="D652" s="24">
        <v>1.6</v>
      </c>
      <c r="E652" s="17" t="s">
        <v>1227</v>
      </c>
      <c r="F652" s="19">
        <v>40544</v>
      </c>
      <c r="G652" s="20">
        <v>1.6</v>
      </c>
      <c r="H652" s="27"/>
      <c r="I652" s="20">
        <v>0</v>
      </c>
    </row>
    <row r="653" spans="1:9" ht="30" x14ac:dyDescent="0.25">
      <c r="A653" s="17" t="s">
        <v>34</v>
      </c>
      <c r="B653" s="17" t="s">
        <v>1228</v>
      </c>
      <c r="C653" s="23" t="str">
        <f>tblLocAdj[[#This Row],[STATE]]&amp;tblLocAdj[[#This Row],[COUNTY]]</f>
        <v>IDMINIDOKA</v>
      </c>
      <c r="D653" s="24">
        <v>1.6</v>
      </c>
      <c r="E653" s="17" t="s">
        <v>1229</v>
      </c>
      <c r="F653" s="19">
        <v>40544</v>
      </c>
      <c r="G653" s="20">
        <v>1.6</v>
      </c>
      <c r="H653" s="27"/>
      <c r="I653" s="20">
        <v>0</v>
      </c>
    </row>
    <row r="654" spans="1:9" ht="30" x14ac:dyDescent="0.25">
      <c r="A654" s="17" t="s">
        <v>34</v>
      </c>
      <c r="B654" s="17" t="s">
        <v>1230</v>
      </c>
      <c r="C654" s="23" t="str">
        <f>tblLocAdj[[#This Row],[STATE]]&amp;tblLocAdj[[#This Row],[COUNTY]]</f>
        <v>IDNEZ PERCE</v>
      </c>
      <c r="D654" s="24">
        <v>1.6</v>
      </c>
      <c r="E654" s="17" t="s">
        <v>1231</v>
      </c>
      <c r="F654" s="19">
        <v>40544</v>
      </c>
      <c r="G654" s="20">
        <v>1.6</v>
      </c>
      <c r="H654" s="27"/>
      <c r="I654" s="20">
        <v>0</v>
      </c>
    </row>
    <row r="655" spans="1:9" ht="30" x14ac:dyDescent="0.25">
      <c r="A655" s="17" t="s">
        <v>34</v>
      </c>
      <c r="B655" s="17" t="s">
        <v>1232</v>
      </c>
      <c r="C655" s="23" t="str">
        <f>tblLocAdj[[#This Row],[STATE]]&amp;tblLocAdj[[#This Row],[COUNTY]]</f>
        <v>IDONEIDA</v>
      </c>
      <c r="D655" s="24">
        <v>1.6</v>
      </c>
      <c r="E655" s="17" t="s">
        <v>1233</v>
      </c>
      <c r="F655" s="19">
        <v>40544</v>
      </c>
      <c r="G655" s="20">
        <v>1.6</v>
      </c>
      <c r="H655" s="27"/>
      <c r="I655" s="20">
        <v>0</v>
      </c>
    </row>
    <row r="656" spans="1:9" ht="30" x14ac:dyDescent="0.25">
      <c r="A656" s="17" t="s">
        <v>34</v>
      </c>
      <c r="B656" s="17" t="s">
        <v>1234</v>
      </c>
      <c r="C656" s="23" t="str">
        <f>tblLocAdj[[#This Row],[STATE]]&amp;tblLocAdj[[#This Row],[COUNTY]]</f>
        <v>IDOWYHEE</v>
      </c>
      <c r="D656" s="24">
        <v>1.6</v>
      </c>
      <c r="E656" s="17" t="s">
        <v>1235</v>
      </c>
      <c r="F656" s="19">
        <v>40544</v>
      </c>
      <c r="G656" s="20">
        <v>1.6</v>
      </c>
      <c r="H656" s="27"/>
      <c r="I656" s="20">
        <v>0</v>
      </c>
    </row>
    <row r="657" spans="1:9" ht="30" x14ac:dyDescent="0.25">
      <c r="A657" s="17" t="s">
        <v>34</v>
      </c>
      <c r="B657" s="17" t="s">
        <v>1236</v>
      </c>
      <c r="C657" s="23" t="str">
        <f>tblLocAdj[[#This Row],[STATE]]&amp;tblLocAdj[[#This Row],[COUNTY]]</f>
        <v>IDPAYETTE</v>
      </c>
      <c r="D657" s="24">
        <v>1.6</v>
      </c>
      <c r="E657" s="17" t="s">
        <v>1237</v>
      </c>
      <c r="F657" s="19">
        <v>40544</v>
      </c>
      <c r="G657" s="20">
        <v>1.6</v>
      </c>
      <c r="H657" s="27"/>
      <c r="I657" s="20">
        <v>0</v>
      </c>
    </row>
    <row r="658" spans="1:9" ht="30" x14ac:dyDescent="0.25">
      <c r="A658" s="17" t="s">
        <v>34</v>
      </c>
      <c r="B658" s="17" t="s">
        <v>1238</v>
      </c>
      <c r="C658" s="23" t="str">
        <f>tblLocAdj[[#This Row],[STATE]]&amp;tblLocAdj[[#This Row],[COUNTY]]</f>
        <v>IDPOWER</v>
      </c>
      <c r="D658" s="24">
        <v>1.6</v>
      </c>
      <c r="E658" s="17" t="s">
        <v>1239</v>
      </c>
      <c r="F658" s="19">
        <v>40544</v>
      </c>
      <c r="G658" s="20">
        <v>1.6</v>
      </c>
      <c r="H658" s="27"/>
      <c r="I658" s="20">
        <v>0</v>
      </c>
    </row>
    <row r="659" spans="1:9" ht="30" x14ac:dyDescent="0.25">
      <c r="A659" s="17" t="s">
        <v>34</v>
      </c>
      <c r="B659" s="17" t="s">
        <v>1240</v>
      </c>
      <c r="C659" s="23" t="str">
        <f>tblLocAdj[[#This Row],[STATE]]&amp;tblLocAdj[[#This Row],[COUNTY]]</f>
        <v>IDSHOSHONE</v>
      </c>
      <c r="D659" s="24">
        <v>1.9</v>
      </c>
      <c r="E659" s="17" t="s">
        <v>1241</v>
      </c>
      <c r="F659" s="19">
        <v>40544</v>
      </c>
      <c r="G659" s="20">
        <v>1.9</v>
      </c>
      <c r="H659" s="27"/>
      <c r="I659" s="20">
        <v>0</v>
      </c>
    </row>
    <row r="660" spans="1:9" ht="30" x14ac:dyDescent="0.25">
      <c r="A660" s="17" t="s">
        <v>34</v>
      </c>
      <c r="B660" s="17" t="s">
        <v>1242</v>
      </c>
      <c r="C660" s="23" t="str">
        <f>tblLocAdj[[#This Row],[STATE]]&amp;tblLocAdj[[#This Row],[COUNTY]]</f>
        <v>IDTETON</v>
      </c>
      <c r="D660" s="24">
        <v>1.6</v>
      </c>
      <c r="E660" s="17" t="s">
        <v>1243</v>
      </c>
      <c r="F660" s="19">
        <v>40544</v>
      </c>
      <c r="G660" s="20">
        <v>1.6</v>
      </c>
      <c r="H660" s="27"/>
      <c r="I660" s="20">
        <v>0</v>
      </c>
    </row>
    <row r="661" spans="1:9" ht="30" x14ac:dyDescent="0.25">
      <c r="A661" s="17" t="s">
        <v>34</v>
      </c>
      <c r="B661" s="17" t="s">
        <v>1244</v>
      </c>
      <c r="C661" s="23" t="str">
        <f>tblLocAdj[[#This Row],[STATE]]&amp;tblLocAdj[[#This Row],[COUNTY]]</f>
        <v>IDTWIN FALLS</v>
      </c>
      <c r="D661" s="24">
        <v>1.6</v>
      </c>
      <c r="E661" s="17" t="s">
        <v>1245</v>
      </c>
      <c r="F661" s="19">
        <v>40544</v>
      </c>
      <c r="G661" s="20">
        <v>1.6</v>
      </c>
      <c r="H661" s="27"/>
      <c r="I661" s="20">
        <v>0</v>
      </c>
    </row>
    <row r="662" spans="1:9" ht="30" x14ac:dyDescent="0.25">
      <c r="A662" s="17" t="s">
        <v>34</v>
      </c>
      <c r="B662" s="17" t="s">
        <v>1246</v>
      </c>
      <c r="C662" s="23" t="str">
        <f>tblLocAdj[[#This Row],[STATE]]&amp;tblLocAdj[[#This Row],[COUNTY]]</f>
        <v>IDVALLEY</v>
      </c>
      <c r="D662" s="24">
        <v>1.6</v>
      </c>
      <c r="E662" s="17" t="s">
        <v>1247</v>
      </c>
      <c r="F662" s="19">
        <v>40544</v>
      </c>
      <c r="G662" s="20">
        <v>1.6</v>
      </c>
      <c r="H662" s="27"/>
      <c r="I662" s="20">
        <v>0</v>
      </c>
    </row>
    <row r="663" spans="1:9" ht="30" x14ac:dyDescent="0.25">
      <c r="A663" s="17" t="s">
        <v>34</v>
      </c>
      <c r="B663" s="17" t="s">
        <v>214</v>
      </c>
      <c r="C663" s="23" t="str">
        <f>tblLocAdj[[#This Row],[STATE]]&amp;tblLocAdj[[#This Row],[COUNTY]]</f>
        <v>IDWASHINGTON</v>
      </c>
      <c r="D663" s="24">
        <v>1.6</v>
      </c>
      <c r="E663" s="17" t="s">
        <v>1248</v>
      </c>
      <c r="F663" s="19">
        <v>40544</v>
      </c>
      <c r="G663" s="20">
        <v>1.6</v>
      </c>
      <c r="H663" s="27"/>
      <c r="I663" s="20">
        <v>0</v>
      </c>
    </row>
    <row r="664" spans="1:9" ht="30" x14ac:dyDescent="0.25">
      <c r="A664" s="17" t="s">
        <v>35</v>
      </c>
      <c r="B664" s="17" t="s">
        <v>496</v>
      </c>
      <c r="C664" s="23" t="str">
        <f>tblLocAdj[[#This Row],[STATE]]&amp;tblLocAdj[[#This Row],[COUNTY]]</f>
        <v>ILADAMS</v>
      </c>
      <c r="D664" s="24">
        <v>1.8</v>
      </c>
      <c r="E664" s="17" t="s">
        <v>1249</v>
      </c>
      <c r="F664" s="19">
        <v>40544</v>
      </c>
      <c r="G664" s="20">
        <v>1.8</v>
      </c>
      <c r="H664" s="27"/>
      <c r="I664" s="20">
        <v>0</v>
      </c>
    </row>
    <row r="665" spans="1:9" ht="30" x14ac:dyDescent="0.25">
      <c r="A665" s="17" t="s">
        <v>35</v>
      </c>
      <c r="B665" s="17" t="s">
        <v>1250</v>
      </c>
      <c r="C665" s="23" t="str">
        <f>tblLocAdj[[#This Row],[STATE]]&amp;tblLocAdj[[#This Row],[COUNTY]]</f>
        <v>ILALEXANDER</v>
      </c>
      <c r="D665" s="24">
        <v>2.2000000000000002</v>
      </c>
      <c r="E665" s="17" t="s">
        <v>1251</v>
      </c>
      <c r="F665" s="19">
        <v>40544</v>
      </c>
      <c r="G665" s="20">
        <v>2.2000000000000002</v>
      </c>
      <c r="H665" s="27"/>
      <c r="I665" s="20">
        <v>0</v>
      </c>
    </row>
    <row r="666" spans="1:9" ht="30" x14ac:dyDescent="0.25">
      <c r="A666" s="17" t="s">
        <v>35</v>
      </c>
      <c r="B666" s="17" t="s">
        <v>1252</v>
      </c>
      <c r="C666" s="23" t="str">
        <f>tblLocAdj[[#This Row],[STATE]]&amp;tblLocAdj[[#This Row],[COUNTY]]</f>
        <v>ILBOND</v>
      </c>
      <c r="D666" s="24">
        <v>2</v>
      </c>
      <c r="E666" s="17" t="s">
        <v>1253</v>
      </c>
      <c r="F666" s="19">
        <v>40544</v>
      </c>
      <c r="G666" s="20">
        <v>2</v>
      </c>
      <c r="H666" s="27"/>
      <c r="I666" s="20">
        <v>0</v>
      </c>
    </row>
    <row r="667" spans="1:9" ht="30" x14ac:dyDescent="0.25">
      <c r="A667" s="17" t="s">
        <v>35</v>
      </c>
      <c r="B667" s="17" t="s">
        <v>228</v>
      </c>
      <c r="C667" s="23" t="str">
        <f>tblLocAdj[[#This Row],[STATE]]&amp;tblLocAdj[[#This Row],[COUNTY]]</f>
        <v>ILBOONE</v>
      </c>
      <c r="D667" s="24">
        <v>1.75</v>
      </c>
      <c r="E667" s="17" t="s">
        <v>1254</v>
      </c>
      <c r="F667" s="19">
        <v>40544</v>
      </c>
      <c r="G667" s="20">
        <v>1.75</v>
      </c>
      <c r="H667" s="27"/>
      <c r="I667" s="20">
        <v>0</v>
      </c>
    </row>
    <row r="668" spans="1:9" ht="30" x14ac:dyDescent="0.25">
      <c r="A668" s="17" t="s">
        <v>35</v>
      </c>
      <c r="B668" s="17" t="s">
        <v>1255</v>
      </c>
      <c r="C668" s="23" t="str">
        <f>tblLocAdj[[#This Row],[STATE]]&amp;tblLocAdj[[#This Row],[COUNTY]]</f>
        <v>ILBROWN</v>
      </c>
      <c r="D668" s="24">
        <v>1.8</v>
      </c>
      <c r="E668" s="17" t="s">
        <v>1256</v>
      </c>
      <c r="F668" s="19">
        <v>40544</v>
      </c>
      <c r="G668" s="20">
        <v>1.8</v>
      </c>
      <c r="H668" s="27"/>
      <c r="I668" s="20">
        <v>0</v>
      </c>
    </row>
    <row r="669" spans="1:9" ht="30" x14ac:dyDescent="0.25">
      <c r="A669" s="17" t="s">
        <v>35</v>
      </c>
      <c r="B669" s="17" t="s">
        <v>1257</v>
      </c>
      <c r="C669" s="23" t="str">
        <f>tblLocAdj[[#This Row],[STATE]]&amp;tblLocAdj[[#This Row],[COUNTY]]</f>
        <v>ILBUREAU</v>
      </c>
      <c r="D669" s="24">
        <v>1.8</v>
      </c>
      <c r="E669" s="17" t="s">
        <v>1258</v>
      </c>
      <c r="F669" s="19">
        <v>40544</v>
      </c>
      <c r="G669" s="20">
        <v>1.8</v>
      </c>
      <c r="H669" s="27"/>
      <c r="I669" s="20">
        <v>0</v>
      </c>
    </row>
    <row r="670" spans="1:9" ht="30" x14ac:dyDescent="0.25">
      <c r="A670" s="17" t="s">
        <v>35</v>
      </c>
      <c r="B670" s="17" t="s">
        <v>100</v>
      </c>
      <c r="C670" s="23" t="str">
        <f>tblLocAdj[[#This Row],[STATE]]&amp;tblLocAdj[[#This Row],[COUNTY]]</f>
        <v>ILCALHOUN</v>
      </c>
      <c r="D670" s="24">
        <v>2</v>
      </c>
      <c r="E670" s="17" t="s">
        <v>1259</v>
      </c>
      <c r="F670" s="19">
        <v>40544</v>
      </c>
      <c r="G670" s="20">
        <v>2</v>
      </c>
      <c r="H670" s="27"/>
      <c r="I670" s="20">
        <v>0</v>
      </c>
    </row>
    <row r="671" spans="1:9" ht="30" x14ac:dyDescent="0.25">
      <c r="A671" s="17" t="s">
        <v>35</v>
      </c>
      <c r="B671" s="17" t="s">
        <v>233</v>
      </c>
      <c r="C671" s="23" t="str">
        <f>tblLocAdj[[#This Row],[STATE]]&amp;tblLocAdj[[#This Row],[COUNTY]]</f>
        <v>ILCARROLL</v>
      </c>
      <c r="D671" s="24">
        <v>1.8</v>
      </c>
      <c r="E671" s="17" t="s">
        <v>1260</v>
      </c>
      <c r="F671" s="19">
        <v>40544</v>
      </c>
      <c r="G671" s="20">
        <v>1.8</v>
      </c>
      <c r="H671" s="27"/>
      <c r="I671" s="20">
        <v>0</v>
      </c>
    </row>
    <row r="672" spans="1:9" ht="30" x14ac:dyDescent="0.25">
      <c r="A672" s="17" t="s">
        <v>35</v>
      </c>
      <c r="B672" s="17" t="s">
        <v>1043</v>
      </c>
      <c r="C672" s="23" t="str">
        <f>tblLocAdj[[#This Row],[STATE]]&amp;tblLocAdj[[#This Row],[COUNTY]]</f>
        <v>ILCASS</v>
      </c>
      <c r="D672" s="24">
        <v>1.8</v>
      </c>
      <c r="E672" s="17" t="s">
        <v>1261</v>
      </c>
      <c r="F672" s="19">
        <v>40544</v>
      </c>
      <c r="G672" s="20">
        <v>1.8</v>
      </c>
      <c r="H672" s="27"/>
      <c r="I672" s="20">
        <v>0</v>
      </c>
    </row>
    <row r="673" spans="1:9" ht="30" x14ac:dyDescent="0.25">
      <c r="A673" s="17" t="s">
        <v>35</v>
      </c>
      <c r="B673" s="17" t="s">
        <v>1262</v>
      </c>
      <c r="C673" s="17" t="str">
        <f>tblLocAdj[[#This Row],[STATE]]&amp;tblLocAdj[[#This Row],[COUNTY]]</f>
        <v>ILCHAMPAIGN</v>
      </c>
      <c r="D673" s="18">
        <v>1.8</v>
      </c>
      <c r="E673" s="17" t="s">
        <v>1263</v>
      </c>
      <c r="F673" s="19">
        <v>40544</v>
      </c>
      <c r="G673" s="20">
        <v>1.8</v>
      </c>
      <c r="H673" s="26"/>
      <c r="I673" s="20">
        <v>0</v>
      </c>
    </row>
    <row r="674" spans="1:9" ht="30" x14ac:dyDescent="0.25">
      <c r="A674" s="17" t="s">
        <v>35</v>
      </c>
      <c r="B674" s="17" t="s">
        <v>1264</v>
      </c>
      <c r="C674" s="23" t="str">
        <f>tblLocAdj[[#This Row],[STATE]]&amp;tblLocAdj[[#This Row],[COUNTY]]</f>
        <v>ILCHRISTIAN</v>
      </c>
      <c r="D674" s="24">
        <v>2</v>
      </c>
      <c r="E674" s="17" t="s">
        <v>1265</v>
      </c>
      <c r="F674" s="19">
        <v>40544</v>
      </c>
      <c r="G674" s="20">
        <v>2</v>
      </c>
      <c r="H674" s="27"/>
      <c r="I674" s="20">
        <v>0</v>
      </c>
    </row>
    <row r="675" spans="1:9" ht="30" x14ac:dyDescent="0.25">
      <c r="A675" s="17" t="s">
        <v>35</v>
      </c>
      <c r="B675" s="17" t="s">
        <v>237</v>
      </c>
      <c r="C675" s="23" t="str">
        <f>tblLocAdj[[#This Row],[STATE]]&amp;tblLocAdj[[#This Row],[COUNTY]]</f>
        <v>ILCLARK</v>
      </c>
      <c r="D675" s="24">
        <v>2</v>
      </c>
      <c r="E675" s="17" t="s">
        <v>1266</v>
      </c>
      <c r="F675" s="19">
        <v>40544</v>
      </c>
      <c r="G675" s="20">
        <v>2</v>
      </c>
      <c r="H675" s="27"/>
      <c r="I675" s="20">
        <v>0</v>
      </c>
    </row>
    <row r="676" spans="1:9" ht="30" x14ac:dyDescent="0.25">
      <c r="A676" s="17" t="s">
        <v>35</v>
      </c>
      <c r="B676" s="17" t="s">
        <v>112</v>
      </c>
      <c r="C676" s="17" t="str">
        <f>tblLocAdj[[#This Row],[STATE]]&amp;tblLocAdj[[#This Row],[COUNTY]]</f>
        <v>ILCLAY</v>
      </c>
      <c r="D676" s="18">
        <v>2</v>
      </c>
      <c r="E676" s="17" t="s">
        <v>1267</v>
      </c>
      <c r="F676" s="19">
        <v>40544</v>
      </c>
      <c r="G676" s="20">
        <v>2</v>
      </c>
      <c r="H676" s="26"/>
      <c r="I676" s="20">
        <v>0</v>
      </c>
    </row>
    <row r="677" spans="1:9" ht="30" x14ac:dyDescent="0.25">
      <c r="A677" s="17" t="s">
        <v>35</v>
      </c>
      <c r="B677" s="17" t="s">
        <v>1055</v>
      </c>
      <c r="C677" s="17" t="str">
        <f>tblLocAdj[[#This Row],[STATE]]&amp;tblLocAdj[[#This Row],[COUNTY]]</f>
        <v>ILCLINTON</v>
      </c>
      <c r="D677" s="18">
        <v>2</v>
      </c>
      <c r="E677" s="17" t="s">
        <v>1268</v>
      </c>
      <c r="F677" s="19">
        <v>40544</v>
      </c>
      <c r="G677" s="20">
        <v>2</v>
      </c>
      <c r="H677" s="26"/>
      <c r="I677" s="20">
        <v>0</v>
      </c>
    </row>
    <row r="678" spans="1:9" ht="30" x14ac:dyDescent="0.25">
      <c r="A678" s="17" t="s">
        <v>35</v>
      </c>
      <c r="B678" s="17" t="s">
        <v>1269</v>
      </c>
      <c r="C678" s="23" t="str">
        <f>tblLocAdj[[#This Row],[STATE]]&amp;tblLocAdj[[#This Row],[COUNTY]]</f>
        <v>ILCOLES</v>
      </c>
      <c r="D678" s="24">
        <v>2</v>
      </c>
      <c r="E678" s="17" t="s">
        <v>1270</v>
      </c>
      <c r="F678" s="19">
        <v>40544</v>
      </c>
      <c r="G678" s="20">
        <v>2</v>
      </c>
      <c r="H678" s="27"/>
      <c r="I678" s="20">
        <v>0</v>
      </c>
    </row>
    <row r="679" spans="1:9" ht="30" x14ac:dyDescent="0.25">
      <c r="A679" s="17" t="s">
        <v>35</v>
      </c>
      <c r="B679" s="17" t="s">
        <v>817</v>
      </c>
      <c r="C679" s="23" t="str">
        <f>tblLocAdj[[#This Row],[STATE]]&amp;tblLocAdj[[#This Row],[COUNTY]]</f>
        <v>ILCOOK</v>
      </c>
      <c r="D679" s="24">
        <v>1.8</v>
      </c>
      <c r="E679" s="17" t="s">
        <v>1271</v>
      </c>
      <c r="F679" s="19">
        <v>40544</v>
      </c>
      <c r="G679" s="20">
        <v>1.8</v>
      </c>
      <c r="H679" s="27"/>
      <c r="I679" s="20">
        <v>0</v>
      </c>
    </row>
    <row r="680" spans="1:9" ht="30" x14ac:dyDescent="0.25">
      <c r="A680" s="17" t="s">
        <v>35</v>
      </c>
      <c r="B680" s="17" t="s">
        <v>249</v>
      </c>
      <c r="C680" s="23" t="str">
        <f>tblLocAdj[[#This Row],[STATE]]&amp;tblLocAdj[[#This Row],[COUNTY]]</f>
        <v>ILCRAWFORD</v>
      </c>
      <c r="D680" s="24">
        <v>2</v>
      </c>
      <c r="E680" s="17" t="s">
        <v>1272</v>
      </c>
      <c r="F680" s="19">
        <v>40544</v>
      </c>
      <c r="G680" s="20">
        <v>2</v>
      </c>
      <c r="H680" s="27"/>
      <c r="I680" s="20">
        <v>0</v>
      </c>
    </row>
    <row r="681" spans="1:9" ht="30" x14ac:dyDescent="0.25">
      <c r="A681" s="17" t="s">
        <v>35</v>
      </c>
      <c r="B681" s="17" t="s">
        <v>1273</v>
      </c>
      <c r="C681" s="23" t="str">
        <f>tblLocAdj[[#This Row],[STATE]]&amp;tblLocAdj[[#This Row],[COUNTY]]</f>
        <v>ILCUMBERLAND</v>
      </c>
      <c r="D681" s="24">
        <v>2</v>
      </c>
      <c r="E681" s="17" t="s">
        <v>1274</v>
      </c>
      <c r="F681" s="19">
        <v>40544</v>
      </c>
      <c r="G681" s="20">
        <v>2</v>
      </c>
      <c r="H681" s="27"/>
      <c r="I681" s="20">
        <v>0</v>
      </c>
    </row>
    <row r="682" spans="1:9" ht="30" x14ac:dyDescent="0.25">
      <c r="A682" s="17" t="s">
        <v>35</v>
      </c>
      <c r="B682" s="17" t="s">
        <v>134</v>
      </c>
      <c r="C682" s="17" t="str">
        <f>tblLocAdj[[#This Row],[STATE]]&amp;tblLocAdj[[#This Row],[COUNTY]]</f>
        <v>ILDE KALB</v>
      </c>
      <c r="D682" s="18">
        <v>1.8</v>
      </c>
      <c r="E682" s="17" t="s">
        <v>1275</v>
      </c>
      <c r="F682" s="19">
        <v>40544</v>
      </c>
      <c r="G682" s="20">
        <v>1.8</v>
      </c>
      <c r="H682" s="26"/>
      <c r="I682" s="20">
        <v>0</v>
      </c>
    </row>
    <row r="683" spans="1:9" ht="30" x14ac:dyDescent="0.25">
      <c r="A683" s="17" t="s">
        <v>35</v>
      </c>
      <c r="B683" s="17" t="s">
        <v>1276</v>
      </c>
      <c r="C683" s="23" t="str">
        <f>tblLocAdj[[#This Row],[STATE]]&amp;tblLocAdj[[#This Row],[COUNTY]]</f>
        <v>ILDE WITT</v>
      </c>
      <c r="D683" s="24">
        <v>1.8</v>
      </c>
      <c r="E683" s="17" t="s">
        <v>1277</v>
      </c>
      <c r="F683" s="19">
        <v>40544</v>
      </c>
      <c r="G683" s="20">
        <v>1.8</v>
      </c>
      <c r="H683" s="27"/>
      <c r="I683" s="20">
        <v>0</v>
      </c>
    </row>
    <row r="684" spans="1:9" ht="30" x14ac:dyDescent="0.25">
      <c r="A684" s="17" t="s">
        <v>35</v>
      </c>
      <c r="B684" s="17" t="s">
        <v>530</v>
      </c>
      <c r="C684" s="23" t="str">
        <f>tblLocAdj[[#This Row],[STATE]]&amp;tblLocAdj[[#This Row],[COUNTY]]</f>
        <v>ILDOUGLAS</v>
      </c>
      <c r="D684" s="24">
        <v>2</v>
      </c>
      <c r="E684" s="17" t="s">
        <v>1278</v>
      </c>
      <c r="F684" s="19">
        <v>40544</v>
      </c>
      <c r="G684" s="20">
        <v>2</v>
      </c>
      <c r="H684" s="27"/>
      <c r="I684" s="20">
        <v>0</v>
      </c>
    </row>
    <row r="685" spans="1:9" ht="30" x14ac:dyDescent="0.25">
      <c r="A685" s="17" t="s">
        <v>35</v>
      </c>
      <c r="B685" s="17" t="s">
        <v>1279</v>
      </c>
      <c r="C685" s="17" t="str">
        <f>tblLocAdj[[#This Row],[STATE]]&amp;tblLocAdj[[#This Row],[COUNTY]]</f>
        <v>ILDU PAGE</v>
      </c>
      <c r="D685" s="18">
        <v>1.8</v>
      </c>
      <c r="E685" s="17" t="s">
        <v>1280</v>
      </c>
      <c r="F685" s="19">
        <v>40544</v>
      </c>
      <c r="G685" s="20">
        <v>1.8</v>
      </c>
      <c r="H685" s="26"/>
      <c r="I685" s="20">
        <v>0</v>
      </c>
    </row>
    <row r="686" spans="1:9" ht="30" x14ac:dyDescent="0.25">
      <c r="A686" s="17" t="s">
        <v>35</v>
      </c>
      <c r="B686" s="17" t="s">
        <v>1281</v>
      </c>
      <c r="C686" s="23" t="str">
        <f>tblLocAdj[[#This Row],[STATE]]&amp;tblLocAdj[[#This Row],[COUNTY]]</f>
        <v>ILEDGAR</v>
      </c>
      <c r="D686" s="24">
        <v>2</v>
      </c>
      <c r="E686" s="17" t="s">
        <v>1282</v>
      </c>
      <c r="F686" s="19">
        <v>40544</v>
      </c>
      <c r="G686" s="20">
        <v>2</v>
      </c>
      <c r="H686" s="27"/>
      <c r="I686" s="20">
        <v>0</v>
      </c>
    </row>
    <row r="687" spans="1:9" ht="30" x14ac:dyDescent="0.25">
      <c r="A687" s="17" t="s">
        <v>35</v>
      </c>
      <c r="B687" s="17" t="s">
        <v>1283</v>
      </c>
      <c r="C687" s="23" t="str">
        <f>tblLocAdj[[#This Row],[STATE]]&amp;tblLocAdj[[#This Row],[COUNTY]]</f>
        <v>ILEDWARDS</v>
      </c>
      <c r="D687" s="24">
        <v>2.2000000000000002</v>
      </c>
      <c r="E687" s="17" t="s">
        <v>1284</v>
      </c>
      <c r="F687" s="19">
        <v>40544</v>
      </c>
      <c r="G687" s="20">
        <v>2.2000000000000002</v>
      </c>
      <c r="H687" s="27"/>
      <c r="I687" s="20">
        <v>0</v>
      </c>
    </row>
    <row r="688" spans="1:9" ht="30" x14ac:dyDescent="0.25">
      <c r="A688" s="17" t="s">
        <v>35</v>
      </c>
      <c r="B688" s="17" t="s">
        <v>841</v>
      </c>
      <c r="C688" s="23" t="str">
        <f>tblLocAdj[[#This Row],[STATE]]&amp;tblLocAdj[[#This Row],[COUNTY]]</f>
        <v>ILEFFINGHAM</v>
      </c>
      <c r="D688" s="24">
        <v>2</v>
      </c>
      <c r="E688" s="17" t="s">
        <v>1285</v>
      </c>
      <c r="F688" s="19">
        <v>40544</v>
      </c>
      <c r="G688" s="20">
        <v>2</v>
      </c>
      <c r="H688" s="27"/>
      <c r="I688" s="20">
        <v>0</v>
      </c>
    </row>
    <row r="689" spans="1:9" ht="30" x14ac:dyDescent="0.25">
      <c r="A689" s="17" t="s">
        <v>35</v>
      </c>
      <c r="B689" s="17" t="s">
        <v>142</v>
      </c>
      <c r="C689" s="17" t="str">
        <f>tblLocAdj[[#This Row],[STATE]]&amp;tblLocAdj[[#This Row],[COUNTY]]</f>
        <v>ILFAYETTE</v>
      </c>
      <c r="D689" s="18">
        <v>2</v>
      </c>
      <c r="E689" s="17" t="s">
        <v>1286</v>
      </c>
      <c r="F689" s="19">
        <v>40544</v>
      </c>
      <c r="G689" s="20">
        <v>2</v>
      </c>
      <c r="H689" s="26"/>
      <c r="I689" s="20">
        <v>0</v>
      </c>
    </row>
    <row r="690" spans="1:9" ht="30" x14ac:dyDescent="0.25">
      <c r="A690" s="17" t="s">
        <v>35</v>
      </c>
      <c r="B690" s="17" t="s">
        <v>1287</v>
      </c>
      <c r="C690" s="23" t="str">
        <f>tblLocAdj[[#This Row],[STATE]]&amp;tblLocAdj[[#This Row],[COUNTY]]</f>
        <v>ILFORD</v>
      </c>
      <c r="D690" s="24">
        <v>1.8</v>
      </c>
      <c r="E690" s="17" t="s">
        <v>1288</v>
      </c>
      <c r="F690" s="19">
        <v>40544</v>
      </c>
      <c r="G690" s="20">
        <v>1.8</v>
      </c>
      <c r="H690" s="27"/>
      <c r="I690" s="20">
        <v>0</v>
      </c>
    </row>
    <row r="691" spans="1:9" ht="30" x14ac:dyDescent="0.25">
      <c r="A691" s="17" t="s">
        <v>35</v>
      </c>
      <c r="B691" s="17" t="s">
        <v>144</v>
      </c>
      <c r="C691" s="17" t="str">
        <f>tblLocAdj[[#This Row],[STATE]]&amp;tblLocAdj[[#This Row],[COUNTY]]</f>
        <v>ILFRANKLIN</v>
      </c>
      <c r="D691" s="18">
        <v>2.2000000000000002</v>
      </c>
      <c r="E691" s="17" t="s">
        <v>1289</v>
      </c>
      <c r="F691" s="19">
        <v>40544</v>
      </c>
      <c r="G691" s="20">
        <v>2.2000000000000002</v>
      </c>
      <c r="H691" s="26"/>
      <c r="I691" s="20">
        <v>0</v>
      </c>
    </row>
    <row r="692" spans="1:9" ht="30" x14ac:dyDescent="0.25">
      <c r="A692" s="17" t="s">
        <v>35</v>
      </c>
      <c r="B692" s="17" t="s">
        <v>263</v>
      </c>
      <c r="C692" s="23" t="str">
        <f>tblLocAdj[[#This Row],[STATE]]&amp;tblLocAdj[[#This Row],[COUNTY]]</f>
        <v>ILFULTON</v>
      </c>
      <c r="D692" s="24">
        <v>1.8</v>
      </c>
      <c r="E692" s="17" t="s">
        <v>1290</v>
      </c>
      <c r="F692" s="19">
        <v>40544</v>
      </c>
      <c r="G692" s="20">
        <v>1.8</v>
      </c>
      <c r="H692" s="27"/>
      <c r="I692" s="20">
        <v>0</v>
      </c>
    </row>
    <row r="693" spans="1:9" ht="30" x14ac:dyDescent="0.25">
      <c r="A693" s="17" t="s">
        <v>35</v>
      </c>
      <c r="B693" s="17" t="s">
        <v>1291</v>
      </c>
      <c r="C693" s="23" t="str">
        <f>tblLocAdj[[#This Row],[STATE]]&amp;tblLocAdj[[#This Row],[COUNTY]]</f>
        <v>ILGALLATIN</v>
      </c>
      <c r="D693" s="24">
        <v>2.2000000000000002</v>
      </c>
      <c r="E693" s="17" t="s">
        <v>1292</v>
      </c>
      <c r="F693" s="19">
        <v>40544</v>
      </c>
      <c r="G693" s="20">
        <v>2.2000000000000002</v>
      </c>
      <c r="H693" s="27"/>
      <c r="I693" s="20">
        <v>0</v>
      </c>
    </row>
    <row r="694" spans="1:9" ht="30" x14ac:dyDescent="0.25">
      <c r="A694" s="17" t="s">
        <v>35</v>
      </c>
      <c r="B694" s="17" t="s">
        <v>148</v>
      </c>
      <c r="C694" s="17" t="str">
        <f>tblLocAdj[[#This Row],[STATE]]&amp;tblLocAdj[[#This Row],[COUNTY]]</f>
        <v>ILGREENE</v>
      </c>
      <c r="D694" s="18">
        <v>2</v>
      </c>
      <c r="E694" s="17" t="s">
        <v>1293</v>
      </c>
      <c r="F694" s="19">
        <v>40544</v>
      </c>
      <c r="G694" s="20">
        <v>2</v>
      </c>
      <c r="H694" s="26"/>
      <c r="I694" s="20">
        <v>0</v>
      </c>
    </row>
    <row r="695" spans="1:9" ht="30" x14ac:dyDescent="0.25">
      <c r="A695" s="17" t="s">
        <v>35</v>
      </c>
      <c r="B695" s="17" t="s">
        <v>1077</v>
      </c>
      <c r="C695" s="23" t="str">
        <f>tblLocAdj[[#This Row],[STATE]]&amp;tblLocAdj[[#This Row],[COUNTY]]</f>
        <v>ILGRUNDY</v>
      </c>
      <c r="D695" s="24">
        <v>1.8</v>
      </c>
      <c r="E695" s="17" t="s">
        <v>1294</v>
      </c>
      <c r="F695" s="19">
        <v>40544</v>
      </c>
      <c r="G695" s="20">
        <v>1.8</v>
      </c>
      <c r="H695" s="27"/>
      <c r="I695" s="20">
        <v>0</v>
      </c>
    </row>
    <row r="696" spans="1:9" ht="30" x14ac:dyDescent="0.25">
      <c r="A696" s="17" t="s">
        <v>35</v>
      </c>
      <c r="B696" s="17" t="s">
        <v>678</v>
      </c>
      <c r="C696" s="23" t="str">
        <f>tblLocAdj[[#This Row],[STATE]]&amp;tblLocAdj[[#This Row],[COUNTY]]</f>
        <v>ILHAMILTON</v>
      </c>
      <c r="D696" s="24">
        <v>2.2000000000000002</v>
      </c>
      <c r="E696" s="17" t="s">
        <v>1295</v>
      </c>
      <c r="F696" s="19">
        <v>40544</v>
      </c>
      <c r="G696" s="20">
        <v>2.2000000000000002</v>
      </c>
      <c r="H696" s="27"/>
      <c r="I696" s="20">
        <v>0</v>
      </c>
    </row>
    <row r="697" spans="1:9" ht="30" x14ac:dyDescent="0.25">
      <c r="A697" s="17" t="s">
        <v>35</v>
      </c>
      <c r="B697" s="17" t="s">
        <v>874</v>
      </c>
      <c r="C697" s="23" t="str">
        <f>tblLocAdj[[#This Row],[STATE]]&amp;tblLocAdj[[#This Row],[COUNTY]]</f>
        <v>ILHANCOCK</v>
      </c>
      <c r="D697" s="24">
        <v>1.8</v>
      </c>
      <c r="E697" s="17" t="s">
        <v>1296</v>
      </c>
      <c r="F697" s="19">
        <v>40544</v>
      </c>
      <c r="G697" s="20">
        <v>1.8</v>
      </c>
      <c r="H697" s="27"/>
      <c r="I697" s="20">
        <v>0</v>
      </c>
    </row>
    <row r="698" spans="1:9" ht="30" x14ac:dyDescent="0.25">
      <c r="A698" s="17" t="s">
        <v>35</v>
      </c>
      <c r="B698" s="17" t="s">
        <v>1083</v>
      </c>
      <c r="C698" s="23" t="str">
        <f>tblLocAdj[[#This Row],[STATE]]&amp;tblLocAdj[[#This Row],[COUNTY]]</f>
        <v>ILHARDIN</v>
      </c>
      <c r="D698" s="24">
        <v>2.2000000000000002</v>
      </c>
      <c r="E698" s="17" t="s">
        <v>1297</v>
      </c>
      <c r="F698" s="19">
        <v>40544</v>
      </c>
      <c r="G698" s="20">
        <v>2.2000000000000002</v>
      </c>
      <c r="H698" s="27"/>
      <c r="I698" s="20">
        <v>0</v>
      </c>
    </row>
    <row r="699" spans="1:9" ht="30" x14ac:dyDescent="0.25">
      <c r="A699" s="17" t="s">
        <v>35</v>
      </c>
      <c r="B699" s="17" t="s">
        <v>1298</v>
      </c>
      <c r="C699" s="23" t="str">
        <f>tblLocAdj[[#This Row],[STATE]]&amp;tblLocAdj[[#This Row],[COUNTY]]</f>
        <v>ILHENDERSON</v>
      </c>
      <c r="D699" s="24">
        <v>1.8</v>
      </c>
      <c r="E699" s="17" t="s">
        <v>1299</v>
      </c>
      <c r="F699" s="19">
        <v>40544</v>
      </c>
      <c r="G699" s="20">
        <v>1.8</v>
      </c>
      <c r="H699" s="27"/>
      <c r="I699" s="20">
        <v>0</v>
      </c>
    </row>
    <row r="700" spans="1:9" ht="30" x14ac:dyDescent="0.25">
      <c r="A700" s="17" t="s">
        <v>35</v>
      </c>
      <c r="B700" s="17" t="s">
        <v>152</v>
      </c>
      <c r="C700" s="23" t="str">
        <f>tblLocAdj[[#This Row],[STATE]]&amp;tblLocAdj[[#This Row],[COUNTY]]</f>
        <v>ILHENRY</v>
      </c>
      <c r="D700" s="24">
        <v>1.8</v>
      </c>
      <c r="E700" s="17" t="s">
        <v>1300</v>
      </c>
      <c r="F700" s="19">
        <v>40544</v>
      </c>
      <c r="G700" s="20">
        <v>1.8</v>
      </c>
      <c r="H700" s="27"/>
      <c r="I700" s="20">
        <v>0</v>
      </c>
    </row>
    <row r="701" spans="1:9" ht="30" x14ac:dyDescent="0.25">
      <c r="A701" s="17" t="s">
        <v>35</v>
      </c>
      <c r="B701" s="17" t="s">
        <v>1301</v>
      </c>
      <c r="C701" s="23" t="str">
        <f>tblLocAdj[[#This Row],[STATE]]&amp;tblLocAdj[[#This Row],[COUNTY]]</f>
        <v>ILIROQUOIS</v>
      </c>
      <c r="D701" s="24">
        <v>1.8</v>
      </c>
      <c r="E701" s="17" t="s">
        <v>1302</v>
      </c>
      <c r="F701" s="19">
        <v>40544</v>
      </c>
      <c r="G701" s="20">
        <v>1.8</v>
      </c>
      <c r="H701" s="27"/>
      <c r="I701" s="20">
        <v>0</v>
      </c>
    </row>
    <row r="702" spans="1:9" ht="30" x14ac:dyDescent="0.25">
      <c r="A702" s="17" t="s">
        <v>35</v>
      </c>
      <c r="B702" s="17" t="s">
        <v>156</v>
      </c>
      <c r="C702" s="23" t="str">
        <f>tblLocAdj[[#This Row],[STATE]]&amp;tblLocAdj[[#This Row],[COUNTY]]</f>
        <v>ILJACKSON</v>
      </c>
      <c r="D702" s="24">
        <v>2.2000000000000002</v>
      </c>
      <c r="E702" s="17" t="s">
        <v>1303</v>
      </c>
      <c r="F702" s="19">
        <v>40544</v>
      </c>
      <c r="G702" s="20">
        <v>2.2000000000000002</v>
      </c>
      <c r="H702" s="27"/>
      <c r="I702" s="20">
        <v>0</v>
      </c>
    </row>
    <row r="703" spans="1:9" ht="30" x14ac:dyDescent="0.25">
      <c r="A703" s="17" t="s">
        <v>35</v>
      </c>
      <c r="B703" s="17" t="s">
        <v>889</v>
      </c>
      <c r="C703" s="23" t="str">
        <f>tblLocAdj[[#This Row],[STATE]]&amp;tblLocAdj[[#This Row],[COUNTY]]</f>
        <v>ILJASPER</v>
      </c>
      <c r="D703" s="24">
        <v>2</v>
      </c>
      <c r="E703" s="17" t="s">
        <v>1304</v>
      </c>
      <c r="F703" s="19">
        <v>40544</v>
      </c>
      <c r="G703" s="20">
        <v>2</v>
      </c>
      <c r="H703" s="27"/>
      <c r="I703" s="20">
        <v>0</v>
      </c>
    </row>
    <row r="704" spans="1:9" ht="30" x14ac:dyDescent="0.25">
      <c r="A704" s="17" t="s">
        <v>35</v>
      </c>
      <c r="B704" s="17" t="s">
        <v>158</v>
      </c>
      <c r="C704" s="23" t="str">
        <f>tblLocAdj[[#This Row],[STATE]]&amp;tblLocAdj[[#This Row],[COUNTY]]</f>
        <v>ILJEFFERSON</v>
      </c>
      <c r="D704" s="24">
        <v>2</v>
      </c>
      <c r="E704" s="17" t="s">
        <v>1305</v>
      </c>
      <c r="F704" s="19">
        <v>40544</v>
      </c>
      <c r="G704" s="20">
        <v>2</v>
      </c>
      <c r="H704" s="27"/>
      <c r="I704" s="20">
        <v>0</v>
      </c>
    </row>
    <row r="705" spans="1:9" ht="30" x14ac:dyDescent="0.25">
      <c r="A705" s="17" t="s">
        <v>35</v>
      </c>
      <c r="B705" s="17" t="s">
        <v>1306</v>
      </c>
      <c r="C705" s="17" t="str">
        <f>tblLocAdj[[#This Row],[STATE]]&amp;tblLocAdj[[#This Row],[COUNTY]]</f>
        <v>ILJERSEY</v>
      </c>
      <c r="D705" s="18">
        <v>2</v>
      </c>
      <c r="E705" s="17" t="s">
        <v>1307</v>
      </c>
      <c r="F705" s="19">
        <v>40544</v>
      </c>
      <c r="G705" s="20">
        <v>2</v>
      </c>
      <c r="H705" s="26"/>
      <c r="I705" s="20">
        <v>0</v>
      </c>
    </row>
    <row r="706" spans="1:9" ht="30" x14ac:dyDescent="0.25">
      <c r="A706" s="17" t="s">
        <v>35</v>
      </c>
      <c r="B706" s="17" t="s">
        <v>1308</v>
      </c>
      <c r="C706" s="23" t="str">
        <f>tblLocAdj[[#This Row],[STATE]]&amp;tblLocAdj[[#This Row],[COUNTY]]</f>
        <v>ILJO DAVIESS</v>
      </c>
      <c r="D706" s="24">
        <v>1.75</v>
      </c>
      <c r="E706" s="17" t="s">
        <v>1309</v>
      </c>
      <c r="F706" s="19">
        <v>40544</v>
      </c>
      <c r="G706" s="20">
        <v>1.75</v>
      </c>
      <c r="H706" s="27"/>
      <c r="I706" s="20">
        <v>0</v>
      </c>
    </row>
    <row r="707" spans="1:9" ht="30" x14ac:dyDescent="0.25">
      <c r="A707" s="17" t="s">
        <v>35</v>
      </c>
      <c r="B707" s="17" t="s">
        <v>282</v>
      </c>
      <c r="C707" s="23" t="str">
        <f>tblLocAdj[[#This Row],[STATE]]&amp;tblLocAdj[[#This Row],[COUNTY]]</f>
        <v>ILJOHNSON</v>
      </c>
      <c r="D707" s="24">
        <v>2.2000000000000002</v>
      </c>
      <c r="E707" s="17" t="s">
        <v>1310</v>
      </c>
      <c r="F707" s="19">
        <v>40544</v>
      </c>
      <c r="G707" s="20">
        <v>2.2000000000000002</v>
      </c>
      <c r="H707" s="27"/>
      <c r="I707" s="20">
        <v>0</v>
      </c>
    </row>
    <row r="708" spans="1:9" ht="30" x14ac:dyDescent="0.25">
      <c r="A708" s="17" t="s">
        <v>35</v>
      </c>
      <c r="B708" s="17" t="s">
        <v>1311</v>
      </c>
      <c r="C708" s="23" t="str">
        <f>tblLocAdj[[#This Row],[STATE]]&amp;tblLocAdj[[#This Row],[COUNTY]]</f>
        <v>ILKANE</v>
      </c>
      <c r="D708" s="24">
        <v>1.8</v>
      </c>
      <c r="E708" s="17" t="s">
        <v>1312</v>
      </c>
      <c r="F708" s="19">
        <v>40544</v>
      </c>
      <c r="G708" s="20">
        <v>1.8</v>
      </c>
      <c r="H708" s="27"/>
      <c r="I708" s="20">
        <v>0</v>
      </c>
    </row>
    <row r="709" spans="1:9" ht="30" x14ac:dyDescent="0.25">
      <c r="A709" s="17" t="s">
        <v>35</v>
      </c>
      <c r="B709" s="17" t="s">
        <v>1313</v>
      </c>
      <c r="C709" s="23" t="str">
        <f>tblLocAdj[[#This Row],[STATE]]&amp;tblLocAdj[[#This Row],[COUNTY]]</f>
        <v>ILKANKAKEE</v>
      </c>
      <c r="D709" s="24">
        <v>1.8</v>
      </c>
      <c r="E709" s="17" t="s">
        <v>1314</v>
      </c>
      <c r="F709" s="19">
        <v>40544</v>
      </c>
      <c r="G709" s="20">
        <v>1.8</v>
      </c>
      <c r="H709" s="27"/>
      <c r="I709" s="20">
        <v>0</v>
      </c>
    </row>
    <row r="710" spans="1:9" ht="30" x14ac:dyDescent="0.25">
      <c r="A710" s="17" t="s">
        <v>35</v>
      </c>
      <c r="B710" s="17" t="s">
        <v>1315</v>
      </c>
      <c r="C710" s="23" t="str">
        <f>tblLocAdj[[#This Row],[STATE]]&amp;tblLocAdj[[#This Row],[COUNTY]]</f>
        <v>ILKENDALL</v>
      </c>
      <c r="D710" s="24">
        <v>1.8</v>
      </c>
      <c r="E710" s="17" t="s">
        <v>1316</v>
      </c>
      <c r="F710" s="19">
        <v>40544</v>
      </c>
      <c r="G710" s="20">
        <v>1.8</v>
      </c>
      <c r="H710" s="27"/>
      <c r="I710" s="20">
        <v>0</v>
      </c>
    </row>
    <row r="711" spans="1:9" ht="30" x14ac:dyDescent="0.25">
      <c r="A711" s="17" t="s">
        <v>35</v>
      </c>
      <c r="B711" s="17" t="s">
        <v>1317</v>
      </c>
      <c r="C711" s="23" t="str">
        <f>tblLocAdj[[#This Row],[STATE]]&amp;tblLocAdj[[#This Row],[COUNTY]]</f>
        <v>ILKNOX</v>
      </c>
      <c r="D711" s="24">
        <v>1.8</v>
      </c>
      <c r="E711" s="17" t="s">
        <v>1318</v>
      </c>
      <c r="F711" s="19">
        <v>40544</v>
      </c>
      <c r="G711" s="20">
        <v>1.8</v>
      </c>
      <c r="H711" s="27"/>
      <c r="I711" s="20">
        <v>0</v>
      </c>
    </row>
    <row r="712" spans="1:9" ht="30" x14ac:dyDescent="0.25">
      <c r="A712" s="17" t="s">
        <v>35</v>
      </c>
      <c r="B712" s="17" t="s">
        <v>1319</v>
      </c>
      <c r="C712" s="23" t="str">
        <f>tblLocAdj[[#This Row],[STATE]]&amp;tblLocAdj[[#This Row],[COUNTY]]</f>
        <v>ILLA SALLE</v>
      </c>
      <c r="D712" s="24">
        <v>1.8</v>
      </c>
      <c r="E712" s="17" t="s">
        <v>1320</v>
      </c>
      <c r="F712" s="19">
        <v>40544</v>
      </c>
      <c r="G712" s="20">
        <v>1.8</v>
      </c>
      <c r="H712" s="27"/>
      <c r="I712" s="20">
        <v>0</v>
      </c>
    </row>
    <row r="713" spans="1:9" ht="30" x14ac:dyDescent="0.25">
      <c r="A713" s="17" t="s">
        <v>35</v>
      </c>
      <c r="B713" s="17" t="s">
        <v>414</v>
      </c>
      <c r="C713" s="23" t="str">
        <f>tblLocAdj[[#This Row],[STATE]]&amp;tblLocAdj[[#This Row],[COUNTY]]</f>
        <v>ILLAKE</v>
      </c>
      <c r="D713" s="24">
        <v>1.8</v>
      </c>
      <c r="E713" s="17" t="s">
        <v>1321</v>
      </c>
      <c r="F713" s="19">
        <v>40544</v>
      </c>
      <c r="G713" s="20">
        <v>1.8</v>
      </c>
      <c r="H713" s="27"/>
      <c r="I713" s="20">
        <v>0</v>
      </c>
    </row>
    <row r="714" spans="1:9" ht="30" x14ac:dyDescent="0.25">
      <c r="A714" s="17" t="s">
        <v>35</v>
      </c>
      <c r="B714" s="17" t="s">
        <v>164</v>
      </c>
      <c r="C714" s="17" t="str">
        <f>tblLocAdj[[#This Row],[STATE]]&amp;tblLocAdj[[#This Row],[COUNTY]]</f>
        <v>ILLAWRENCE</v>
      </c>
      <c r="D714" s="18">
        <v>2</v>
      </c>
      <c r="E714" s="17" t="s">
        <v>1322</v>
      </c>
      <c r="F714" s="19">
        <v>40544</v>
      </c>
      <c r="G714" s="20">
        <v>2</v>
      </c>
      <c r="H714" s="26"/>
      <c r="I714" s="20">
        <v>0</v>
      </c>
    </row>
    <row r="715" spans="1:9" ht="30" x14ac:dyDescent="0.25">
      <c r="A715" s="17" t="s">
        <v>35</v>
      </c>
      <c r="B715" s="17" t="s">
        <v>166</v>
      </c>
      <c r="C715" s="23" t="str">
        <f>tblLocAdj[[#This Row],[STATE]]&amp;tblLocAdj[[#This Row],[COUNTY]]</f>
        <v>ILLEE</v>
      </c>
      <c r="D715" s="24">
        <v>1.8</v>
      </c>
      <c r="E715" s="17" t="s">
        <v>1323</v>
      </c>
      <c r="F715" s="19">
        <v>40544</v>
      </c>
      <c r="G715" s="20">
        <v>1.8</v>
      </c>
      <c r="H715" s="27"/>
      <c r="I715" s="20">
        <v>0</v>
      </c>
    </row>
    <row r="716" spans="1:9" ht="30" x14ac:dyDescent="0.25">
      <c r="A716" s="17" t="s">
        <v>35</v>
      </c>
      <c r="B716" s="17" t="s">
        <v>1324</v>
      </c>
      <c r="C716" s="23" t="str">
        <f>tblLocAdj[[#This Row],[STATE]]&amp;tblLocAdj[[#This Row],[COUNTY]]</f>
        <v>ILLIVINGSTON</v>
      </c>
      <c r="D716" s="24">
        <v>1.8</v>
      </c>
      <c r="E716" s="17" t="s">
        <v>1325</v>
      </c>
      <c r="F716" s="19">
        <v>40544</v>
      </c>
      <c r="G716" s="20">
        <v>1.8</v>
      </c>
      <c r="H716" s="27"/>
      <c r="I716" s="20">
        <v>0</v>
      </c>
    </row>
    <row r="717" spans="1:9" ht="30" x14ac:dyDescent="0.25">
      <c r="A717" s="17" t="s">
        <v>35</v>
      </c>
      <c r="B717" s="17" t="s">
        <v>292</v>
      </c>
      <c r="C717" s="23" t="str">
        <f>tblLocAdj[[#This Row],[STATE]]&amp;tblLocAdj[[#This Row],[COUNTY]]</f>
        <v>ILLOGAN</v>
      </c>
      <c r="D717" s="24">
        <v>1.8</v>
      </c>
      <c r="E717" s="17" t="s">
        <v>1326</v>
      </c>
      <c r="F717" s="19">
        <v>40544</v>
      </c>
      <c r="G717" s="20">
        <v>1.8</v>
      </c>
      <c r="H717" s="27"/>
      <c r="I717" s="20">
        <v>0</v>
      </c>
    </row>
    <row r="718" spans="1:9" ht="30" x14ac:dyDescent="0.25">
      <c r="A718" s="17" t="s">
        <v>35</v>
      </c>
      <c r="B718" s="17" t="s">
        <v>172</v>
      </c>
      <c r="C718" s="23" t="str">
        <f>tblLocAdj[[#This Row],[STATE]]&amp;tblLocAdj[[#This Row],[COUNTY]]</f>
        <v>ILMACON</v>
      </c>
      <c r="D718" s="24">
        <v>1.8</v>
      </c>
      <c r="E718" s="17" t="s">
        <v>1327</v>
      </c>
      <c r="F718" s="19">
        <v>40544</v>
      </c>
      <c r="G718" s="20">
        <v>1.8</v>
      </c>
      <c r="H718" s="27"/>
      <c r="I718" s="20">
        <v>0</v>
      </c>
    </row>
    <row r="719" spans="1:9" ht="30" x14ac:dyDescent="0.25">
      <c r="A719" s="17" t="s">
        <v>35</v>
      </c>
      <c r="B719" s="17" t="s">
        <v>1328</v>
      </c>
      <c r="C719" s="23" t="str">
        <f>tblLocAdj[[#This Row],[STATE]]&amp;tblLocAdj[[#This Row],[COUNTY]]</f>
        <v>ILMACOUPIN</v>
      </c>
      <c r="D719" s="24">
        <v>2</v>
      </c>
      <c r="E719" s="17" t="s">
        <v>1329</v>
      </c>
      <c r="F719" s="19">
        <v>40544</v>
      </c>
      <c r="G719" s="20">
        <v>2</v>
      </c>
      <c r="H719" s="27"/>
      <c r="I719" s="20">
        <v>0</v>
      </c>
    </row>
    <row r="720" spans="1:9" ht="30" x14ac:dyDescent="0.25">
      <c r="A720" s="17" t="s">
        <v>35</v>
      </c>
      <c r="B720" s="17" t="s">
        <v>174</v>
      </c>
      <c r="C720" s="23" t="str">
        <f>tblLocAdj[[#This Row],[STATE]]&amp;tblLocAdj[[#This Row],[COUNTY]]</f>
        <v>ILMADISON</v>
      </c>
      <c r="D720" s="24">
        <v>2</v>
      </c>
      <c r="E720" s="17" t="s">
        <v>1330</v>
      </c>
      <c r="F720" s="19">
        <v>40544</v>
      </c>
      <c r="G720" s="20">
        <v>2</v>
      </c>
      <c r="H720" s="27"/>
      <c r="I720" s="20">
        <v>0</v>
      </c>
    </row>
    <row r="721" spans="1:9" ht="30" x14ac:dyDescent="0.25">
      <c r="A721" s="17" t="s">
        <v>35</v>
      </c>
      <c r="B721" s="17" t="s">
        <v>178</v>
      </c>
      <c r="C721" s="23" t="str">
        <f>tblLocAdj[[#This Row],[STATE]]&amp;tblLocAdj[[#This Row],[COUNTY]]</f>
        <v>ILMARION</v>
      </c>
      <c r="D721" s="24">
        <v>2</v>
      </c>
      <c r="E721" s="17" t="s">
        <v>1331</v>
      </c>
      <c r="F721" s="19">
        <v>40544</v>
      </c>
      <c r="G721" s="20">
        <v>2</v>
      </c>
      <c r="H721" s="27"/>
      <c r="I721" s="20">
        <v>0</v>
      </c>
    </row>
    <row r="722" spans="1:9" ht="30" x14ac:dyDescent="0.25">
      <c r="A722" s="17" t="s">
        <v>35</v>
      </c>
      <c r="B722" s="17" t="s">
        <v>180</v>
      </c>
      <c r="C722" s="17" t="str">
        <f>tblLocAdj[[#This Row],[STATE]]&amp;tblLocAdj[[#This Row],[COUNTY]]</f>
        <v>ILMARSHALL</v>
      </c>
      <c r="D722" s="18">
        <v>1.8</v>
      </c>
      <c r="E722" s="17" t="s">
        <v>1332</v>
      </c>
      <c r="F722" s="19">
        <v>40544</v>
      </c>
      <c r="G722" s="20">
        <v>1.8</v>
      </c>
      <c r="H722" s="26"/>
      <c r="I722" s="20">
        <v>0</v>
      </c>
    </row>
    <row r="723" spans="1:9" ht="30" x14ac:dyDescent="0.25">
      <c r="A723" s="17" t="s">
        <v>35</v>
      </c>
      <c r="B723" s="17" t="s">
        <v>1333</v>
      </c>
      <c r="C723" s="23" t="str">
        <f>tblLocAdj[[#This Row],[STATE]]&amp;tblLocAdj[[#This Row],[COUNTY]]</f>
        <v>ILMASON</v>
      </c>
      <c r="D723" s="24">
        <v>1.8</v>
      </c>
      <c r="E723" s="17" t="s">
        <v>1334</v>
      </c>
      <c r="F723" s="19">
        <v>40544</v>
      </c>
      <c r="G723" s="20">
        <v>1.8</v>
      </c>
      <c r="H723" s="27"/>
      <c r="I723" s="20">
        <v>0</v>
      </c>
    </row>
    <row r="724" spans="1:9" ht="30" x14ac:dyDescent="0.25">
      <c r="A724" s="17" t="s">
        <v>35</v>
      </c>
      <c r="B724" s="17" t="s">
        <v>1335</v>
      </c>
      <c r="C724" s="23" t="str">
        <f>tblLocAdj[[#This Row],[STATE]]&amp;tblLocAdj[[#This Row],[COUNTY]]</f>
        <v>ILMASSAC</v>
      </c>
      <c r="D724" s="24">
        <v>2.2000000000000002</v>
      </c>
      <c r="E724" s="17" t="s">
        <v>1336</v>
      </c>
      <c r="F724" s="19">
        <v>40544</v>
      </c>
      <c r="G724" s="20">
        <v>2.2000000000000002</v>
      </c>
      <c r="H724" s="27"/>
      <c r="I724" s="20">
        <v>0</v>
      </c>
    </row>
    <row r="725" spans="1:9" ht="30" x14ac:dyDescent="0.25">
      <c r="A725" s="17" t="s">
        <v>35</v>
      </c>
      <c r="B725" s="17" t="s">
        <v>1337</v>
      </c>
      <c r="C725" s="17" t="str">
        <f>tblLocAdj[[#This Row],[STATE]]&amp;tblLocAdj[[#This Row],[COUNTY]]</f>
        <v>ILMCDONOUGH</v>
      </c>
      <c r="D725" s="18">
        <v>1.8</v>
      </c>
      <c r="E725" s="17" t="s">
        <v>1338</v>
      </c>
      <c r="F725" s="19">
        <v>40544</v>
      </c>
      <c r="G725" s="20">
        <v>1.8</v>
      </c>
      <c r="H725" s="26"/>
      <c r="I725" s="20">
        <v>0</v>
      </c>
    </row>
    <row r="726" spans="1:9" ht="30" x14ac:dyDescent="0.25">
      <c r="A726" s="17" t="s">
        <v>35</v>
      </c>
      <c r="B726" s="17" t="s">
        <v>1339</v>
      </c>
      <c r="C726" s="17" t="str">
        <f>tblLocAdj[[#This Row],[STATE]]&amp;tblLocAdj[[#This Row],[COUNTY]]</f>
        <v>ILMCHENRY</v>
      </c>
      <c r="D726" s="18">
        <v>1.8</v>
      </c>
      <c r="E726" s="17" t="s">
        <v>1340</v>
      </c>
      <c r="F726" s="19">
        <v>40544</v>
      </c>
      <c r="G726" s="20">
        <v>1.8</v>
      </c>
      <c r="H726" s="26"/>
      <c r="I726" s="20">
        <v>0</v>
      </c>
    </row>
    <row r="727" spans="1:9" ht="30" x14ac:dyDescent="0.25">
      <c r="A727" s="17" t="s">
        <v>35</v>
      </c>
      <c r="B727" s="17" t="s">
        <v>1341</v>
      </c>
      <c r="C727" s="23" t="str">
        <f>tblLocAdj[[#This Row],[STATE]]&amp;tblLocAdj[[#This Row],[COUNTY]]</f>
        <v>ILMCLEAN</v>
      </c>
      <c r="D727" s="24">
        <v>1.8</v>
      </c>
      <c r="E727" s="17" t="s">
        <v>1342</v>
      </c>
      <c r="F727" s="19">
        <v>40544</v>
      </c>
      <c r="G727" s="20">
        <v>1.8</v>
      </c>
      <c r="H727" s="27"/>
      <c r="I727" s="20">
        <v>0</v>
      </c>
    </row>
    <row r="728" spans="1:9" ht="30" x14ac:dyDescent="0.25">
      <c r="A728" s="17" t="s">
        <v>35</v>
      </c>
      <c r="B728" s="17" t="s">
        <v>1343</v>
      </c>
      <c r="C728" s="17" t="str">
        <f>tblLocAdj[[#This Row],[STATE]]&amp;tblLocAdj[[#This Row],[COUNTY]]</f>
        <v>ILMENARD</v>
      </c>
      <c r="D728" s="18">
        <v>1.8</v>
      </c>
      <c r="E728" s="17" t="s">
        <v>1344</v>
      </c>
      <c r="F728" s="19">
        <v>40544</v>
      </c>
      <c r="G728" s="20">
        <v>1.8</v>
      </c>
      <c r="H728" s="26"/>
      <c r="I728" s="20">
        <v>0</v>
      </c>
    </row>
    <row r="729" spans="1:9" ht="30" x14ac:dyDescent="0.25">
      <c r="A729" s="17" t="s">
        <v>35</v>
      </c>
      <c r="B729" s="17" t="s">
        <v>1345</v>
      </c>
      <c r="C729" s="23" t="str">
        <f>tblLocAdj[[#This Row],[STATE]]&amp;tblLocAdj[[#This Row],[COUNTY]]</f>
        <v>ILMERCER</v>
      </c>
      <c r="D729" s="24">
        <v>1.8</v>
      </c>
      <c r="E729" s="17" t="s">
        <v>1346</v>
      </c>
      <c r="F729" s="19">
        <v>40544</v>
      </c>
      <c r="G729" s="20">
        <v>1.8</v>
      </c>
      <c r="H729" s="27"/>
      <c r="I729" s="20">
        <v>0</v>
      </c>
    </row>
    <row r="730" spans="1:9" ht="30" x14ac:dyDescent="0.25">
      <c r="A730" s="17" t="s">
        <v>35</v>
      </c>
      <c r="B730" s="17" t="s">
        <v>184</v>
      </c>
      <c r="C730" s="23" t="str">
        <f>tblLocAdj[[#This Row],[STATE]]&amp;tblLocAdj[[#This Row],[COUNTY]]</f>
        <v>ILMONROE</v>
      </c>
      <c r="D730" s="24">
        <v>2</v>
      </c>
      <c r="E730" s="17" t="s">
        <v>1347</v>
      </c>
      <c r="F730" s="19">
        <v>40544</v>
      </c>
      <c r="G730" s="20">
        <v>2</v>
      </c>
      <c r="H730" s="27"/>
      <c r="I730" s="20">
        <v>0</v>
      </c>
    </row>
    <row r="731" spans="1:9" ht="30" x14ac:dyDescent="0.25">
      <c r="A731" s="17" t="s">
        <v>35</v>
      </c>
      <c r="B731" s="17" t="s">
        <v>186</v>
      </c>
      <c r="C731" s="23" t="str">
        <f>tblLocAdj[[#This Row],[STATE]]&amp;tblLocAdj[[#This Row],[COUNTY]]</f>
        <v>ILMONTGOMERY</v>
      </c>
      <c r="D731" s="24">
        <v>2</v>
      </c>
      <c r="E731" s="17" t="s">
        <v>1348</v>
      </c>
      <c r="F731" s="19">
        <v>40544</v>
      </c>
      <c r="G731" s="20">
        <v>2</v>
      </c>
      <c r="H731" s="27"/>
      <c r="I731" s="20">
        <v>0</v>
      </c>
    </row>
    <row r="732" spans="1:9" ht="30" x14ac:dyDescent="0.25">
      <c r="A732" s="17" t="s">
        <v>35</v>
      </c>
      <c r="B732" s="17" t="s">
        <v>188</v>
      </c>
      <c r="C732" s="23" t="str">
        <f>tblLocAdj[[#This Row],[STATE]]&amp;tblLocAdj[[#This Row],[COUNTY]]</f>
        <v>ILMORGAN</v>
      </c>
      <c r="D732" s="24">
        <v>1.8</v>
      </c>
      <c r="E732" s="17" t="s">
        <v>1349</v>
      </c>
      <c r="F732" s="19">
        <v>40544</v>
      </c>
      <c r="G732" s="20">
        <v>1.8</v>
      </c>
      <c r="H732" s="27"/>
      <c r="I732" s="20">
        <v>0</v>
      </c>
    </row>
    <row r="733" spans="1:9" ht="30" x14ac:dyDescent="0.25">
      <c r="A733" s="17" t="s">
        <v>35</v>
      </c>
      <c r="B733" s="17" t="s">
        <v>1350</v>
      </c>
      <c r="C733" s="23" t="str">
        <f>tblLocAdj[[#This Row],[STATE]]&amp;tblLocAdj[[#This Row],[COUNTY]]</f>
        <v>ILMOULTRIE</v>
      </c>
      <c r="D733" s="24">
        <v>2</v>
      </c>
      <c r="E733" s="17" t="s">
        <v>1351</v>
      </c>
      <c r="F733" s="19">
        <v>40544</v>
      </c>
      <c r="G733" s="20">
        <v>2</v>
      </c>
      <c r="H733" s="27"/>
      <c r="I733" s="20">
        <v>0</v>
      </c>
    </row>
    <row r="734" spans="1:9" ht="30" x14ac:dyDescent="0.25">
      <c r="A734" s="17" t="s">
        <v>35</v>
      </c>
      <c r="B734" s="17" t="s">
        <v>1352</v>
      </c>
      <c r="C734" s="23" t="str">
        <f>tblLocAdj[[#This Row],[STATE]]&amp;tblLocAdj[[#This Row],[COUNTY]]</f>
        <v>ILOGLE</v>
      </c>
      <c r="D734" s="24">
        <v>1.8</v>
      </c>
      <c r="E734" s="17" t="s">
        <v>1353</v>
      </c>
      <c r="F734" s="19">
        <v>40544</v>
      </c>
      <c r="G734" s="20">
        <v>1.8</v>
      </c>
      <c r="H734" s="27"/>
      <c r="I734" s="20">
        <v>0</v>
      </c>
    </row>
    <row r="735" spans="1:9" ht="30" x14ac:dyDescent="0.25">
      <c r="A735" s="17" t="s">
        <v>35</v>
      </c>
      <c r="B735" s="17" t="s">
        <v>1354</v>
      </c>
      <c r="C735" s="17" t="str">
        <f>tblLocAdj[[#This Row],[STATE]]&amp;tblLocAdj[[#This Row],[COUNTY]]</f>
        <v>ILPEORIA</v>
      </c>
      <c r="D735" s="18">
        <v>1.8</v>
      </c>
      <c r="E735" s="17" t="s">
        <v>1355</v>
      </c>
      <c r="F735" s="19">
        <v>40544</v>
      </c>
      <c r="G735" s="20">
        <v>1.8</v>
      </c>
      <c r="H735" s="26"/>
      <c r="I735" s="20">
        <v>0</v>
      </c>
    </row>
    <row r="736" spans="1:9" ht="30" x14ac:dyDescent="0.25">
      <c r="A736" s="17" t="s">
        <v>35</v>
      </c>
      <c r="B736" s="17" t="s">
        <v>190</v>
      </c>
      <c r="C736" s="23" t="str">
        <f>tblLocAdj[[#This Row],[STATE]]&amp;tblLocAdj[[#This Row],[COUNTY]]</f>
        <v>ILPERRY</v>
      </c>
      <c r="D736" s="24">
        <v>2</v>
      </c>
      <c r="E736" s="17" t="s">
        <v>1356</v>
      </c>
      <c r="F736" s="19">
        <v>40544</v>
      </c>
      <c r="G736" s="20">
        <v>2</v>
      </c>
      <c r="H736" s="27"/>
      <c r="I736" s="20">
        <v>0</v>
      </c>
    </row>
    <row r="737" spans="1:9" ht="30" x14ac:dyDescent="0.25">
      <c r="A737" s="17" t="s">
        <v>35</v>
      </c>
      <c r="B737" s="17" t="s">
        <v>1357</v>
      </c>
      <c r="C737" s="17" t="str">
        <f>tblLocAdj[[#This Row],[STATE]]&amp;tblLocAdj[[#This Row],[COUNTY]]</f>
        <v>ILPIATT</v>
      </c>
      <c r="D737" s="18">
        <v>1.8</v>
      </c>
      <c r="E737" s="17" t="s">
        <v>1358</v>
      </c>
      <c r="F737" s="19">
        <v>40544</v>
      </c>
      <c r="G737" s="20">
        <v>1.8</v>
      </c>
      <c r="H737" s="26"/>
      <c r="I737" s="20">
        <v>0</v>
      </c>
    </row>
    <row r="738" spans="1:9" ht="30" x14ac:dyDescent="0.25">
      <c r="A738" s="17" t="s">
        <v>35</v>
      </c>
      <c r="B738" s="17" t="s">
        <v>194</v>
      </c>
      <c r="C738" s="23" t="str">
        <f>tblLocAdj[[#This Row],[STATE]]&amp;tblLocAdj[[#This Row],[COUNTY]]</f>
        <v>ILPIKE</v>
      </c>
      <c r="D738" s="24">
        <v>1.8</v>
      </c>
      <c r="E738" s="17" t="s">
        <v>1359</v>
      </c>
      <c r="F738" s="19">
        <v>40544</v>
      </c>
      <c r="G738" s="20">
        <v>1.8</v>
      </c>
      <c r="H738" s="27"/>
      <c r="I738" s="20">
        <v>0</v>
      </c>
    </row>
    <row r="739" spans="1:9" ht="30" x14ac:dyDescent="0.25">
      <c r="A739" s="17" t="s">
        <v>35</v>
      </c>
      <c r="B739" s="17" t="s">
        <v>318</v>
      </c>
      <c r="C739" s="23" t="str">
        <f>tblLocAdj[[#This Row],[STATE]]&amp;tblLocAdj[[#This Row],[COUNTY]]</f>
        <v>ILPOPE</v>
      </c>
      <c r="D739" s="24">
        <v>2.2000000000000002</v>
      </c>
      <c r="E739" s="17" t="s">
        <v>1360</v>
      </c>
      <c r="F739" s="19">
        <v>40544</v>
      </c>
      <c r="G739" s="20">
        <v>2.2000000000000002</v>
      </c>
      <c r="H739" s="27"/>
      <c r="I739" s="20">
        <v>0</v>
      </c>
    </row>
    <row r="740" spans="1:9" ht="30" x14ac:dyDescent="0.25">
      <c r="A740" s="17" t="s">
        <v>35</v>
      </c>
      <c r="B740" s="17" t="s">
        <v>322</v>
      </c>
      <c r="C740" s="17" t="str">
        <f>tblLocAdj[[#This Row],[STATE]]&amp;tblLocAdj[[#This Row],[COUNTY]]</f>
        <v>ILPULASKI</v>
      </c>
      <c r="D740" s="18">
        <v>2.2000000000000002</v>
      </c>
      <c r="E740" s="17" t="s">
        <v>1361</v>
      </c>
      <c r="F740" s="19">
        <v>40544</v>
      </c>
      <c r="G740" s="20">
        <v>2.2000000000000002</v>
      </c>
      <c r="H740" s="26"/>
      <c r="I740" s="20">
        <v>0</v>
      </c>
    </row>
    <row r="741" spans="1:9" ht="30" x14ac:dyDescent="0.25">
      <c r="A741" s="17" t="s">
        <v>35</v>
      </c>
      <c r="B741" s="17" t="s">
        <v>730</v>
      </c>
      <c r="C741" s="23" t="str">
        <f>tblLocAdj[[#This Row],[STATE]]&amp;tblLocAdj[[#This Row],[COUNTY]]</f>
        <v>ILPUTNAM</v>
      </c>
      <c r="D741" s="24">
        <v>1.8</v>
      </c>
      <c r="E741" s="17" t="s">
        <v>1362</v>
      </c>
      <c r="F741" s="19">
        <v>40544</v>
      </c>
      <c r="G741" s="20">
        <v>1.8</v>
      </c>
      <c r="H741" s="27"/>
      <c r="I741" s="20">
        <v>0</v>
      </c>
    </row>
    <row r="742" spans="1:9" ht="30" x14ac:dyDescent="0.25">
      <c r="A742" s="17" t="s">
        <v>35</v>
      </c>
      <c r="B742" s="17" t="s">
        <v>196</v>
      </c>
      <c r="C742" s="23" t="str">
        <f>tblLocAdj[[#This Row],[STATE]]&amp;tblLocAdj[[#This Row],[COUNTY]]</f>
        <v>ILRANDOLPH</v>
      </c>
      <c r="D742" s="24">
        <v>2</v>
      </c>
      <c r="E742" s="17" t="s">
        <v>1363</v>
      </c>
      <c r="F742" s="19">
        <v>40544</v>
      </c>
      <c r="G742" s="20">
        <v>2</v>
      </c>
      <c r="H742" s="27"/>
      <c r="I742" s="20">
        <v>0</v>
      </c>
    </row>
    <row r="743" spans="1:9" ht="30" x14ac:dyDescent="0.25">
      <c r="A743" s="17" t="s">
        <v>35</v>
      </c>
      <c r="B743" s="17" t="s">
        <v>1364</v>
      </c>
      <c r="C743" s="23" t="str">
        <f>tblLocAdj[[#This Row],[STATE]]&amp;tblLocAdj[[#This Row],[COUNTY]]</f>
        <v>ILRICHLAND</v>
      </c>
      <c r="D743" s="24">
        <v>2</v>
      </c>
      <c r="E743" s="17" t="s">
        <v>1365</v>
      </c>
      <c r="F743" s="19">
        <v>40544</v>
      </c>
      <c r="G743" s="20">
        <v>2</v>
      </c>
      <c r="H743" s="27"/>
      <c r="I743" s="20">
        <v>0</v>
      </c>
    </row>
    <row r="744" spans="1:9" ht="30" x14ac:dyDescent="0.25">
      <c r="A744" s="17" t="s">
        <v>35</v>
      </c>
      <c r="B744" s="17" t="s">
        <v>1366</v>
      </c>
      <c r="C744" s="23" t="str">
        <f>tblLocAdj[[#This Row],[STATE]]&amp;tblLocAdj[[#This Row],[COUNTY]]</f>
        <v>ILROCK ISLAND</v>
      </c>
      <c r="D744" s="24">
        <v>1.8</v>
      </c>
      <c r="E744" s="17" t="s">
        <v>1367</v>
      </c>
      <c r="F744" s="19">
        <v>40544</v>
      </c>
      <c r="G744" s="20">
        <v>1.8</v>
      </c>
      <c r="H744" s="27"/>
      <c r="I744" s="20">
        <v>0</v>
      </c>
    </row>
    <row r="745" spans="1:9" ht="30" x14ac:dyDescent="0.25">
      <c r="A745" s="17" t="s">
        <v>35</v>
      </c>
      <c r="B745" s="17" t="s">
        <v>325</v>
      </c>
      <c r="C745" s="17" t="str">
        <f>tblLocAdj[[#This Row],[STATE]]&amp;tblLocAdj[[#This Row],[COUNTY]]</f>
        <v>ILSALINE</v>
      </c>
      <c r="D745" s="18">
        <v>2.2000000000000002</v>
      </c>
      <c r="E745" s="17" t="s">
        <v>1368</v>
      </c>
      <c r="F745" s="19">
        <v>40544</v>
      </c>
      <c r="G745" s="20">
        <v>2.2000000000000002</v>
      </c>
      <c r="H745" s="26"/>
      <c r="I745" s="20">
        <v>0</v>
      </c>
    </row>
    <row r="746" spans="1:9" ht="30" x14ac:dyDescent="0.25">
      <c r="A746" s="17" t="s">
        <v>35</v>
      </c>
      <c r="B746" s="17" t="s">
        <v>1369</v>
      </c>
      <c r="C746" s="23" t="str">
        <f>tblLocAdj[[#This Row],[STATE]]&amp;tblLocAdj[[#This Row],[COUNTY]]</f>
        <v>ILSANGAMON</v>
      </c>
      <c r="D746" s="24">
        <v>1.8</v>
      </c>
      <c r="E746" s="17" t="s">
        <v>1370</v>
      </c>
      <c r="F746" s="19">
        <v>40544</v>
      </c>
      <c r="G746" s="20">
        <v>1.8</v>
      </c>
      <c r="H746" s="27"/>
      <c r="I746" s="20">
        <v>0</v>
      </c>
    </row>
    <row r="747" spans="1:9" ht="30" x14ac:dyDescent="0.25">
      <c r="A747" s="17" t="s">
        <v>35</v>
      </c>
      <c r="B747" s="17" t="s">
        <v>1371</v>
      </c>
      <c r="C747" s="23" t="str">
        <f>tblLocAdj[[#This Row],[STATE]]&amp;tblLocAdj[[#This Row],[COUNTY]]</f>
        <v>ILSCHUYLER</v>
      </c>
      <c r="D747" s="24">
        <v>1.8</v>
      </c>
      <c r="E747" s="17" t="s">
        <v>1372</v>
      </c>
      <c r="F747" s="19">
        <v>40544</v>
      </c>
      <c r="G747" s="20">
        <v>1.8</v>
      </c>
      <c r="H747" s="27"/>
      <c r="I747" s="20">
        <v>0</v>
      </c>
    </row>
    <row r="748" spans="1:9" ht="30" x14ac:dyDescent="0.25">
      <c r="A748" s="17" t="s">
        <v>35</v>
      </c>
      <c r="B748" s="17" t="s">
        <v>327</v>
      </c>
      <c r="C748" s="23" t="str">
        <f>tblLocAdj[[#This Row],[STATE]]&amp;tblLocAdj[[#This Row],[COUNTY]]</f>
        <v>ILSCOTT</v>
      </c>
      <c r="D748" s="24">
        <v>1.8</v>
      </c>
      <c r="E748" s="17" t="s">
        <v>1373</v>
      </c>
      <c r="F748" s="19">
        <v>40544</v>
      </c>
      <c r="G748" s="20">
        <v>1.8</v>
      </c>
      <c r="H748" s="27"/>
      <c r="I748" s="20">
        <v>0</v>
      </c>
    </row>
    <row r="749" spans="1:9" ht="30" x14ac:dyDescent="0.25">
      <c r="A749" s="17" t="s">
        <v>35</v>
      </c>
      <c r="B749" s="17" t="s">
        <v>200</v>
      </c>
      <c r="C749" s="23" t="str">
        <f>tblLocAdj[[#This Row],[STATE]]&amp;tblLocAdj[[#This Row],[COUNTY]]</f>
        <v>ILSHELBY</v>
      </c>
      <c r="D749" s="24">
        <v>2</v>
      </c>
      <c r="E749" s="17" t="s">
        <v>1374</v>
      </c>
      <c r="F749" s="19">
        <v>40544</v>
      </c>
      <c r="G749" s="20">
        <v>2</v>
      </c>
      <c r="H749" s="27"/>
      <c r="I749" s="20">
        <v>0</v>
      </c>
    </row>
    <row r="750" spans="1:9" ht="30" x14ac:dyDescent="0.25">
      <c r="A750" s="17" t="s">
        <v>35</v>
      </c>
      <c r="B750" s="17" t="s">
        <v>202</v>
      </c>
      <c r="C750" s="17" t="str">
        <f>tblLocAdj[[#This Row],[STATE]]&amp;tblLocAdj[[#This Row],[COUNTY]]</f>
        <v>ILST. CLAIR</v>
      </c>
      <c r="D750" s="18">
        <v>2</v>
      </c>
      <c r="E750" s="17" t="s">
        <v>1375</v>
      </c>
      <c r="F750" s="19">
        <v>40544</v>
      </c>
      <c r="G750" s="20">
        <v>2</v>
      </c>
      <c r="H750" s="26"/>
      <c r="I750" s="20">
        <v>0</v>
      </c>
    </row>
    <row r="751" spans="1:9" ht="30" x14ac:dyDescent="0.25">
      <c r="A751" s="17" t="s">
        <v>35</v>
      </c>
      <c r="B751" s="17" t="s">
        <v>1376</v>
      </c>
      <c r="C751" s="17" t="str">
        <f>tblLocAdj[[#This Row],[STATE]]&amp;tblLocAdj[[#This Row],[COUNTY]]</f>
        <v>ILSTARK</v>
      </c>
      <c r="D751" s="18">
        <v>1.8</v>
      </c>
      <c r="E751" s="17" t="s">
        <v>1377</v>
      </c>
      <c r="F751" s="19">
        <v>40544</v>
      </c>
      <c r="G751" s="20">
        <v>1.8</v>
      </c>
      <c r="H751" s="26"/>
      <c r="I751" s="20">
        <v>0</v>
      </c>
    </row>
    <row r="752" spans="1:9" ht="30" x14ac:dyDescent="0.25">
      <c r="A752" s="17" t="s">
        <v>35</v>
      </c>
      <c r="B752" s="17" t="s">
        <v>1378</v>
      </c>
      <c r="C752" s="23" t="str">
        <f>tblLocAdj[[#This Row],[STATE]]&amp;tblLocAdj[[#This Row],[COUNTY]]</f>
        <v>ILSTEPHENSON</v>
      </c>
      <c r="D752" s="24">
        <v>1.75</v>
      </c>
      <c r="E752" s="17" t="s">
        <v>1379</v>
      </c>
      <c r="F752" s="19">
        <v>40544</v>
      </c>
      <c r="G752" s="20">
        <v>1.75</v>
      </c>
      <c r="H752" s="27"/>
      <c r="I752" s="20">
        <v>0</v>
      </c>
    </row>
    <row r="753" spans="1:9" ht="30" x14ac:dyDescent="0.25">
      <c r="A753" s="17" t="s">
        <v>35</v>
      </c>
      <c r="B753" s="17" t="s">
        <v>1380</v>
      </c>
      <c r="C753" s="23" t="str">
        <f>tblLocAdj[[#This Row],[STATE]]&amp;tblLocAdj[[#This Row],[COUNTY]]</f>
        <v>ILTAZEWELL</v>
      </c>
      <c r="D753" s="24">
        <v>1.8</v>
      </c>
      <c r="E753" s="17" t="s">
        <v>1381</v>
      </c>
      <c r="F753" s="19">
        <v>40544</v>
      </c>
      <c r="G753" s="20">
        <v>1.8</v>
      </c>
      <c r="H753" s="27"/>
      <c r="I753" s="20">
        <v>0</v>
      </c>
    </row>
    <row r="754" spans="1:9" ht="30" x14ac:dyDescent="0.25">
      <c r="A754" s="17" t="s">
        <v>35</v>
      </c>
      <c r="B754" s="17" t="s">
        <v>341</v>
      </c>
      <c r="C754" s="23" t="str">
        <f>tblLocAdj[[#This Row],[STATE]]&amp;tblLocAdj[[#This Row],[COUNTY]]</f>
        <v>ILUNION</v>
      </c>
      <c r="D754" s="24">
        <v>2.2000000000000002</v>
      </c>
      <c r="E754" s="17" t="s">
        <v>1382</v>
      </c>
      <c r="F754" s="19">
        <v>40544</v>
      </c>
      <c r="G754" s="20">
        <v>2.2000000000000002</v>
      </c>
      <c r="H754" s="27"/>
      <c r="I754" s="20">
        <v>0</v>
      </c>
    </row>
    <row r="755" spans="1:9" ht="30" x14ac:dyDescent="0.25">
      <c r="A755" s="17" t="s">
        <v>35</v>
      </c>
      <c r="B755" s="17" t="s">
        <v>1383</v>
      </c>
      <c r="C755" s="23" t="str">
        <f>tblLocAdj[[#This Row],[STATE]]&amp;tblLocAdj[[#This Row],[COUNTY]]</f>
        <v>ILVERMILION</v>
      </c>
      <c r="D755" s="24">
        <v>1.8</v>
      </c>
      <c r="E755" s="17" t="s">
        <v>1384</v>
      </c>
      <c r="F755" s="19">
        <v>40544</v>
      </c>
      <c r="G755" s="20">
        <v>1.8</v>
      </c>
      <c r="H755" s="27"/>
      <c r="I755" s="20">
        <v>0</v>
      </c>
    </row>
    <row r="756" spans="1:9" ht="30" x14ac:dyDescent="0.25">
      <c r="A756" s="17" t="s">
        <v>35</v>
      </c>
      <c r="B756" s="17" t="s">
        <v>1385</v>
      </c>
      <c r="C756" s="23" t="str">
        <f>tblLocAdj[[#This Row],[STATE]]&amp;tblLocAdj[[#This Row],[COUNTY]]</f>
        <v>ILWABASH</v>
      </c>
      <c r="D756" s="24">
        <v>2.2000000000000002</v>
      </c>
      <c r="E756" s="17" t="s">
        <v>1386</v>
      </c>
      <c r="F756" s="19">
        <v>40544</v>
      </c>
      <c r="G756" s="20">
        <v>2.2000000000000002</v>
      </c>
      <c r="H756" s="27"/>
      <c r="I756" s="20">
        <v>0</v>
      </c>
    </row>
    <row r="757" spans="1:9" ht="30" x14ac:dyDescent="0.25">
      <c r="A757" s="17" t="s">
        <v>35</v>
      </c>
      <c r="B757" s="17" t="s">
        <v>1002</v>
      </c>
      <c r="C757" s="23" t="str">
        <f>tblLocAdj[[#This Row],[STATE]]&amp;tblLocAdj[[#This Row],[COUNTY]]</f>
        <v>ILWARREN</v>
      </c>
      <c r="D757" s="24">
        <v>1.8</v>
      </c>
      <c r="E757" s="17" t="s">
        <v>1387</v>
      </c>
      <c r="F757" s="19">
        <v>40544</v>
      </c>
      <c r="G757" s="20">
        <v>1.8</v>
      </c>
      <c r="H757" s="27"/>
      <c r="I757" s="20">
        <v>0</v>
      </c>
    </row>
    <row r="758" spans="1:9" ht="30" x14ac:dyDescent="0.25">
      <c r="A758" s="17" t="s">
        <v>35</v>
      </c>
      <c r="B758" s="17" t="s">
        <v>214</v>
      </c>
      <c r="C758" s="23" t="str">
        <f>tblLocAdj[[#This Row],[STATE]]&amp;tblLocAdj[[#This Row],[COUNTY]]</f>
        <v>ILWASHINGTON</v>
      </c>
      <c r="D758" s="24">
        <v>2</v>
      </c>
      <c r="E758" s="17" t="s">
        <v>1388</v>
      </c>
      <c r="F758" s="19">
        <v>40544</v>
      </c>
      <c r="G758" s="20">
        <v>2</v>
      </c>
      <c r="H758" s="27"/>
      <c r="I758" s="20">
        <v>0</v>
      </c>
    </row>
    <row r="759" spans="1:9" ht="30" x14ac:dyDescent="0.25">
      <c r="A759" s="17" t="s">
        <v>35</v>
      </c>
      <c r="B759" s="17" t="s">
        <v>1005</v>
      </c>
      <c r="C759" s="23" t="str">
        <f>tblLocAdj[[#This Row],[STATE]]&amp;tblLocAdj[[#This Row],[COUNTY]]</f>
        <v>ILWAYNE</v>
      </c>
      <c r="D759" s="24">
        <v>2.2000000000000002</v>
      </c>
      <c r="E759" s="17" t="s">
        <v>1389</v>
      </c>
      <c r="F759" s="19">
        <v>40544</v>
      </c>
      <c r="G759" s="20">
        <v>2.2000000000000002</v>
      </c>
      <c r="H759" s="27"/>
      <c r="I759" s="20">
        <v>0</v>
      </c>
    </row>
    <row r="760" spans="1:9" ht="30" x14ac:dyDescent="0.25">
      <c r="A760" s="17" t="s">
        <v>35</v>
      </c>
      <c r="B760" s="17" t="s">
        <v>346</v>
      </c>
      <c r="C760" s="23" t="str">
        <f>tblLocAdj[[#This Row],[STATE]]&amp;tblLocAdj[[#This Row],[COUNTY]]</f>
        <v>ILWHITE</v>
      </c>
      <c r="D760" s="24">
        <v>2.2000000000000002</v>
      </c>
      <c r="E760" s="17" t="s">
        <v>1390</v>
      </c>
      <c r="F760" s="19">
        <v>40544</v>
      </c>
      <c r="G760" s="20">
        <v>2.2000000000000002</v>
      </c>
      <c r="H760" s="27"/>
      <c r="I760" s="20">
        <v>0</v>
      </c>
    </row>
    <row r="761" spans="1:9" ht="30" x14ac:dyDescent="0.25">
      <c r="A761" s="17" t="s">
        <v>35</v>
      </c>
      <c r="B761" s="17" t="s">
        <v>1391</v>
      </c>
      <c r="C761" s="23" t="str">
        <f>tblLocAdj[[#This Row],[STATE]]&amp;tblLocAdj[[#This Row],[COUNTY]]</f>
        <v>ILWHITESIDE</v>
      </c>
      <c r="D761" s="24">
        <v>1.8</v>
      </c>
      <c r="E761" s="17" t="s">
        <v>1392</v>
      </c>
      <c r="F761" s="19">
        <v>40544</v>
      </c>
      <c r="G761" s="20">
        <v>1.8</v>
      </c>
      <c r="H761" s="27"/>
      <c r="I761" s="20">
        <v>0</v>
      </c>
    </row>
    <row r="762" spans="1:9" ht="30" x14ac:dyDescent="0.25">
      <c r="A762" s="17" t="s">
        <v>35</v>
      </c>
      <c r="B762" s="17" t="s">
        <v>1393</v>
      </c>
      <c r="C762" s="23" t="str">
        <f>tblLocAdj[[#This Row],[STATE]]&amp;tblLocAdj[[#This Row],[COUNTY]]</f>
        <v>ILWILL</v>
      </c>
      <c r="D762" s="24">
        <v>1.8</v>
      </c>
      <c r="E762" s="17" t="s">
        <v>1394</v>
      </c>
      <c r="F762" s="19">
        <v>40544</v>
      </c>
      <c r="G762" s="20">
        <v>1.8</v>
      </c>
      <c r="H762" s="27"/>
      <c r="I762" s="20">
        <v>0</v>
      </c>
    </row>
    <row r="763" spans="1:9" ht="30" x14ac:dyDescent="0.25">
      <c r="A763" s="17" t="s">
        <v>35</v>
      </c>
      <c r="B763" s="17" t="s">
        <v>1395</v>
      </c>
      <c r="C763" s="23" t="str">
        <f>tblLocAdj[[#This Row],[STATE]]&amp;tblLocAdj[[#This Row],[COUNTY]]</f>
        <v>ILWILLIAMSON</v>
      </c>
      <c r="D763" s="24">
        <v>2.2000000000000002</v>
      </c>
      <c r="E763" s="17" t="s">
        <v>1396</v>
      </c>
      <c r="F763" s="19">
        <v>40544</v>
      </c>
      <c r="G763" s="20">
        <v>2.2000000000000002</v>
      </c>
      <c r="H763" s="27"/>
      <c r="I763" s="20">
        <v>0</v>
      </c>
    </row>
    <row r="764" spans="1:9" ht="30" x14ac:dyDescent="0.25">
      <c r="A764" s="17" t="s">
        <v>35</v>
      </c>
      <c r="B764" s="17" t="s">
        <v>1163</v>
      </c>
      <c r="C764" s="23" t="str">
        <f>tblLocAdj[[#This Row],[STATE]]&amp;tblLocAdj[[#This Row],[COUNTY]]</f>
        <v>ILWINNEBAGO</v>
      </c>
      <c r="D764" s="24">
        <v>1.75</v>
      </c>
      <c r="E764" s="17" t="s">
        <v>1397</v>
      </c>
      <c r="F764" s="19">
        <v>40544</v>
      </c>
      <c r="G764" s="20">
        <v>1.75</v>
      </c>
      <c r="H764" s="27"/>
      <c r="I764" s="20">
        <v>0</v>
      </c>
    </row>
    <row r="765" spans="1:9" ht="30" x14ac:dyDescent="0.25">
      <c r="A765" s="17" t="s">
        <v>35</v>
      </c>
      <c r="B765" s="17" t="s">
        <v>1398</v>
      </c>
      <c r="C765" s="23" t="str">
        <f>tblLocAdj[[#This Row],[STATE]]&amp;tblLocAdj[[#This Row],[COUNTY]]</f>
        <v>ILWOODFORD</v>
      </c>
      <c r="D765" s="24">
        <v>1.8</v>
      </c>
      <c r="E765" s="17" t="s">
        <v>1399</v>
      </c>
      <c r="F765" s="19">
        <v>40544</v>
      </c>
      <c r="G765" s="20">
        <v>1.8</v>
      </c>
      <c r="H765" s="27"/>
      <c r="I765" s="20">
        <v>0</v>
      </c>
    </row>
    <row r="766" spans="1:9" ht="30" x14ac:dyDescent="0.25">
      <c r="A766" s="17" t="s">
        <v>36</v>
      </c>
      <c r="B766" s="17" t="s">
        <v>496</v>
      </c>
      <c r="C766" s="23" t="str">
        <f>tblLocAdj[[#This Row],[STATE]]&amp;tblLocAdj[[#This Row],[COUNTY]]</f>
        <v>INADAMS</v>
      </c>
      <c r="D766" s="24">
        <v>1.8</v>
      </c>
      <c r="E766" s="17" t="s">
        <v>1400</v>
      </c>
      <c r="F766" s="19">
        <v>40544</v>
      </c>
      <c r="G766" s="20">
        <v>1.8</v>
      </c>
      <c r="H766" s="27"/>
      <c r="I766" s="20">
        <v>0</v>
      </c>
    </row>
    <row r="767" spans="1:9" ht="30" x14ac:dyDescent="0.25">
      <c r="A767" s="17" t="s">
        <v>36</v>
      </c>
      <c r="B767" s="17" t="s">
        <v>1401</v>
      </c>
      <c r="C767" s="23" t="str">
        <f>tblLocAdj[[#This Row],[STATE]]&amp;tblLocAdj[[#This Row],[COUNTY]]</f>
        <v>INALLEN</v>
      </c>
      <c r="D767" s="24">
        <v>1.8</v>
      </c>
      <c r="E767" s="17" t="s">
        <v>1402</v>
      </c>
      <c r="F767" s="19">
        <v>40544</v>
      </c>
      <c r="G767" s="20">
        <v>1.8</v>
      </c>
      <c r="H767" s="27"/>
      <c r="I767" s="20">
        <v>0</v>
      </c>
    </row>
    <row r="768" spans="1:9" ht="30" x14ac:dyDescent="0.25">
      <c r="A768" s="17" t="s">
        <v>36</v>
      </c>
      <c r="B768" s="17" t="s">
        <v>1403</v>
      </c>
      <c r="C768" s="23" t="str">
        <f>tblLocAdj[[#This Row],[STATE]]&amp;tblLocAdj[[#This Row],[COUNTY]]</f>
        <v>INBARTHOLOMEW</v>
      </c>
      <c r="D768" s="24">
        <v>2.2000000000000002</v>
      </c>
      <c r="E768" s="17" t="s">
        <v>1404</v>
      </c>
      <c r="F768" s="19">
        <v>40544</v>
      </c>
      <c r="G768" s="20">
        <v>2.2000000000000002</v>
      </c>
      <c r="H768" s="27"/>
      <c r="I768" s="20">
        <v>0</v>
      </c>
    </row>
    <row r="769" spans="1:9" ht="30" x14ac:dyDescent="0.25">
      <c r="A769" s="17" t="s">
        <v>36</v>
      </c>
      <c r="B769" s="17" t="s">
        <v>226</v>
      </c>
      <c r="C769" s="23" t="str">
        <f>tblLocAdj[[#This Row],[STATE]]&amp;tblLocAdj[[#This Row],[COUNTY]]</f>
        <v>INBENTON</v>
      </c>
      <c r="D769" s="24">
        <v>1.8</v>
      </c>
      <c r="E769" s="17" t="s">
        <v>1405</v>
      </c>
      <c r="F769" s="19">
        <v>40544</v>
      </c>
      <c r="G769" s="20">
        <v>1.8</v>
      </c>
      <c r="H769" s="27"/>
      <c r="I769" s="20">
        <v>0</v>
      </c>
    </row>
    <row r="770" spans="1:9" ht="30" x14ac:dyDescent="0.25">
      <c r="A770" s="17" t="s">
        <v>36</v>
      </c>
      <c r="B770" s="17" t="s">
        <v>1406</v>
      </c>
      <c r="C770" s="23" t="str">
        <f>tblLocAdj[[#This Row],[STATE]]&amp;tblLocAdj[[#This Row],[COUNTY]]</f>
        <v>INBLACKFORD</v>
      </c>
      <c r="D770" s="24">
        <v>1.8</v>
      </c>
      <c r="E770" s="17" t="s">
        <v>1407</v>
      </c>
      <c r="F770" s="19">
        <v>40544</v>
      </c>
      <c r="G770" s="20">
        <v>1.8</v>
      </c>
      <c r="H770" s="27"/>
      <c r="I770" s="20">
        <v>0</v>
      </c>
    </row>
    <row r="771" spans="1:9" ht="30" x14ac:dyDescent="0.25">
      <c r="A771" s="17" t="s">
        <v>36</v>
      </c>
      <c r="B771" s="17" t="s">
        <v>228</v>
      </c>
      <c r="C771" s="23" t="str">
        <f>tblLocAdj[[#This Row],[STATE]]&amp;tblLocAdj[[#This Row],[COUNTY]]</f>
        <v>INBOONE</v>
      </c>
      <c r="D771" s="24">
        <v>2</v>
      </c>
      <c r="E771" s="17" t="s">
        <v>1408</v>
      </c>
      <c r="F771" s="19">
        <v>40544</v>
      </c>
      <c r="G771" s="20">
        <v>2</v>
      </c>
      <c r="H771" s="27"/>
      <c r="I771" s="20">
        <v>0</v>
      </c>
    </row>
    <row r="772" spans="1:9" ht="30" x14ac:dyDescent="0.25">
      <c r="A772" s="17" t="s">
        <v>36</v>
      </c>
      <c r="B772" s="17" t="s">
        <v>1255</v>
      </c>
      <c r="C772" s="23" t="str">
        <f>tblLocAdj[[#This Row],[STATE]]&amp;tblLocAdj[[#This Row],[COUNTY]]</f>
        <v>INBROWN</v>
      </c>
      <c r="D772" s="24">
        <v>2.2000000000000002</v>
      </c>
      <c r="E772" s="17" t="s">
        <v>1409</v>
      </c>
      <c r="F772" s="19">
        <v>40544</v>
      </c>
      <c r="G772" s="20">
        <v>2.2000000000000002</v>
      </c>
      <c r="H772" s="27"/>
      <c r="I772" s="20">
        <v>0</v>
      </c>
    </row>
    <row r="773" spans="1:9" ht="30" x14ac:dyDescent="0.25">
      <c r="A773" s="17" t="s">
        <v>36</v>
      </c>
      <c r="B773" s="17" t="s">
        <v>233</v>
      </c>
      <c r="C773" s="23" t="str">
        <f>tblLocAdj[[#This Row],[STATE]]&amp;tblLocAdj[[#This Row],[COUNTY]]</f>
        <v>INCARROLL</v>
      </c>
      <c r="D773" s="24">
        <v>1.8</v>
      </c>
      <c r="E773" s="17" t="s">
        <v>1410</v>
      </c>
      <c r="F773" s="19">
        <v>40544</v>
      </c>
      <c r="G773" s="20">
        <v>1.8</v>
      </c>
      <c r="H773" s="27"/>
      <c r="I773" s="20">
        <v>0</v>
      </c>
    </row>
    <row r="774" spans="1:9" ht="30" x14ac:dyDescent="0.25">
      <c r="A774" s="17" t="s">
        <v>36</v>
      </c>
      <c r="B774" s="17" t="s">
        <v>1043</v>
      </c>
      <c r="C774" s="23" t="str">
        <f>tblLocAdj[[#This Row],[STATE]]&amp;tblLocAdj[[#This Row],[COUNTY]]</f>
        <v>INCASS</v>
      </c>
      <c r="D774" s="24">
        <v>1.8</v>
      </c>
      <c r="E774" s="17" t="s">
        <v>1411</v>
      </c>
      <c r="F774" s="19">
        <v>40544</v>
      </c>
      <c r="G774" s="20">
        <v>1.8</v>
      </c>
      <c r="H774" s="27"/>
      <c r="I774" s="20">
        <v>0</v>
      </c>
    </row>
    <row r="775" spans="1:9" ht="30" x14ac:dyDescent="0.25">
      <c r="A775" s="17" t="s">
        <v>36</v>
      </c>
      <c r="B775" s="17" t="s">
        <v>237</v>
      </c>
      <c r="C775" s="23" t="str">
        <f>tblLocAdj[[#This Row],[STATE]]&amp;tblLocAdj[[#This Row],[COUNTY]]</f>
        <v>INCLARK</v>
      </c>
      <c r="D775" s="24">
        <v>2.2999999999999998</v>
      </c>
      <c r="E775" s="17" t="s">
        <v>1412</v>
      </c>
      <c r="F775" s="19">
        <v>40544</v>
      </c>
      <c r="G775" s="20">
        <v>2.2000000000000002</v>
      </c>
      <c r="H775" s="25">
        <v>39569</v>
      </c>
      <c r="I775" s="20">
        <v>0.1</v>
      </c>
    </row>
    <row r="776" spans="1:9" ht="30" x14ac:dyDescent="0.25">
      <c r="A776" s="17" t="s">
        <v>36</v>
      </c>
      <c r="B776" s="17" t="s">
        <v>112</v>
      </c>
      <c r="C776" s="23" t="str">
        <f>tblLocAdj[[#This Row],[STATE]]&amp;tblLocAdj[[#This Row],[COUNTY]]</f>
        <v>INCLAY</v>
      </c>
      <c r="D776" s="24">
        <v>2</v>
      </c>
      <c r="E776" s="17" t="s">
        <v>1413</v>
      </c>
      <c r="F776" s="19">
        <v>40544</v>
      </c>
      <c r="G776" s="20">
        <v>2</v>
      </c>
      <c r="H776" s="27"/>
      <c r="I776" s="20">
        <v>0</v>
      </c>
    </row>
    <row r="777" spans="1:9" ht="30" x14ac:dyDescent="0.25">
      <c r="A777" s="17" t="s">
        <v>36</v>
      </c>
      <c r="B777" s="17" t="s">
        <v>1055</v>
      </c>
      <c r="C777" s="23" t="str">
        <f>tblLocAdj[[#This Row],[STATE]]&amp;tblLocAdj[[#This Row],[COUNTY]]</f>
        <v>INCLINTON</v>
      </c>
      <c r="D777" s="24">
        <v>1.8</v>
      </c>
      <c r="E777" s="17" t="s">
        <v>1414</v>
      </c>
      <c r="F777" s="19">
        <v>40544</v>
      </c>
      <c r="G777" s="20">
        <v>1.8</v>
      </c>
      <c r="H777" s="27"/>
      <c r="I777" s="20">
        <v>0</v>
      </c>
    </row>
    <row r="778" spans="1:9" ht="30" x14ac:dyDescent="0.25">
      <c r="A778" s="17" t="s">
        <v>36</v>
      </c>
      <c r="B778" s="17" t="s">
        <v>249</v>
      </c>
      <c r="C778" s="23" t="str">
        <f>tblLocAdj[[#This Row],[STATE]]&amp;tblLocAdj[[#This Row],[COUNTY]]</f>
        <v>INCRAWFORD</v>
      </c>
      <c r="D778" s="24">
        <v>2.2999999999999998</v>
      </c>
      <c r="E778" s="17" t="s">
        <v>1415</v>
      </c>
      <c r="F778" s="19">
        <v>40544</v>
      </c>
      <c r="G778" s="20">
        <v>2.2000000000000002</v>
      </c>
      <c r="H778" s="25">
        <v>39569</v>
      </c>
      <c r="I778" s="20">
        <v>0.1</v>
      </c>
    </row>
    <row r="779" spans="1:9" ht="30" x14ac:dyDescent="0.25">
      <c r="A779" s="17" t="s">
        <v>36</v>
      </c>
      <c r="B779" s="17" t="s">
        <v>1416</v>
      </c>
      <c r="C779" s="23" t="str">
        <f>tblLocAdj[[#This Row],[STATE]]&amp;tblLocAdj[[#This Row],[COUNTY]]</f>
        <v>INDAVIESS</v>
      </c>
      <c r="D779" s="24">
        <v>2.2999999999999998</v>
      </c>
      <c r="E779" s="17" t="s">
        <v>1417</v>
      </c>
      <c r="F779" s="19">
        <v>40544</v>
      </c>
      <c r="G779" s="20">
        <v>2.2000000000000002</v>
      </c>
      <c r="H779" s="25">
        <v>39569</v>
      </c>
      <c r="I779" s="20">
        <v>0.1</v>
      </c>
    </row>
    <row r="780" spans="1:9" ht="30" x14ac:dyDescent="0.25">
      <c r="A780" s="17" t="s">
        <v>36</v>
      </c>
      <c r="B780" s="17" t="s">
        <v>134</v>
      </c>
      <c r="C780" s="23" t="str">
        <f>tblLocAdj[[#This Row],[STATE]]&amp;tblLocAdj[[#This Row],[COUNTY]]</f>
        <v>INDE KALB</v>
      </c>
      <c r="D780" s="24">
        <v>1.8</v>
      </c>
      <c r="E780" s="17" t="s">
        <v>1418</v>
      </c>
      <c r="F780" s="19">
        <v>40544</v>
      </c>
      <c r="G780" s="20">
        <v>1.8</v>
      </c>
      <c r="H780" s="27"/>
      <c r="I780" s="20">
        <v>0</v>
      </c>
    </row>
    <row r="781" spans="1:9" ht="30" x14ac:dyDescent="0.25">
      <c r="A781" s="17" t="s">
        <v>36</v>
      </c>
      <c r="B781" s="17" t="s">
        <v>1419</v>
      </c>
      <c r="C781" s="23" t="str">
        <f>tblLocAdj[[#This Row],[STATE]]&amp;tblLocAdj[[#This Row],[COUNTY]]</f>
        <v>INDEARBORN</v>
      </c>
      <c r="D781" s="24">
        <v>2.2000000000000002</v>
      </c>
      <c r="E781" s="17" t="s">
        <v>1420</v>
      </c>
      <c r="F781" s="19">
        <v>40544</v>
      </c>
      <c r="G781" s="20">
        <v>2.2000000000000002</v>
      </c>
      <c r="H781" s="27"/>
      <c r="I781" s="20">
        <v>0</v>
      </c>
    </row>
    <row r="782" spans="1:9" ht="30" x14ac:dyDescent="0.25">
      <c r="A782" s="17" t="s">
        <v>36</v>
      </c>
      <c r="B782" s="17" t="s">
        <v>828</v>
      </c>
      <c r="C782" s="23" t="str">
        <f>tblLocAdj[[#This Row],[STATE]]&amp;tblLocAdj[[#This Row],[COUNTY]]</f>
        <v>INDECATUR</v>
      </c>
      <c r="D782" s="24">
        <v>2.2000000000000002</v>
      </c>
      <c r="E782" s="17" t="s">
        <v>1421</v>
      </c>
      <c r="F782" s="19">
        <v>40544</v>
      </c>
      <c r="G782" s="20">
        <v>2.2000000000000002</v>
      </c>
      <c r="H782" s="27"/>
      <c r="I782" s="20">
        <v>0</v>
      </c>
    </row>
    <row r="783" spans="1:9" ht="30" x14ac:dyDescent="0.25">
      <c r="A783" s="17" t="s">
        <v>36</v>
      </c>
      <c r="B783" s="17" t="s">
        <v>1062</v>
      </c>
      <c r="C783" s="23" t="str">
        <f>tblLocAdj[[#This Row],[STATE]]&amp;tblLocAdj[[#This Row],[COUNTY]]</f>
        <v>INDELAWARE</v>
      </c>
      <c r="D783" s="24">
        <v>2</v>
      </c>
      <c r="E783" s="17" t="s">
        <v>1422</v>
      </c>
      <c r="F783" s="19">
        <v>40544</v>
      </c>
      <c r="G783" s="20">
        <v>2</v>
      </c>
      <c r="H783" s="27"/>
      <c r="I783" s="20">
        <v>0</v>
      </c>
    </row>
    <row r="784" spans="1:9" ht="30" x14ac:dyDescent="0.25">
      <c r="A784" s="17" t="s">
        <v>36</v>
      </c>
      <c r="B784" s="17" t="s">
        <v>1423</v>
      </c>
      <c r="C784" s="23" t="str">
        <f>tblLocAdj[[#This Row],[STATE]]&amp;tblLocAdj[[#This Row],[COUNTY]]</f>
        <v>INDUBOIS</v>
      </c>
      <c r="D784" s="24">
        <v>2.2999999999999998</v>
      </c>
      <c r="E784" s="17" t="s">
        <v>1424</v>
      </c>
      <c r="F784" s="19">
        <v>40544</v>
      </c>
      <c r="G784" s="20">
        <v>2.2000000000000002</v>
      </c>
      <c r="H784" s="25">
        <v>39569</v>
      </c>
      <c r="I784" s="20">
        <v>0.1</v>
      </c>
    </row>
    <row r="785" spans="1:9" ht="30" x14ac:dyDescent="0.25">
      <c r="A785" s="17" t="s">
        <v>36</v>
      </c>
      <c r="B785" s="17" t="s">
        <v>1425</v>
      </c>
      <c r="C785" s="23" t="str">
        <f>tblLocAdj[[#This Row],[STATE]]&amp;tblLocAdj[[#This Row],[COUNTY]]</f>
        <v>INELKHART</v>
      </c>
      <c r="D785" s="24">
        <v>1.8</v>
      </c>
      <c r="E785" s="17" t="s">
        <v>1426</v>
      </c>
      <c r="F785" s="19">
        <v>40544</v>
      </c>
      <c r="G785" s="20">
        <v>1.8</v>
      </c>
      <c r="H785" s="27"/>
      <c r="I785" s="20">
        <v>0</v>
      </c>
    </row>
    <row r="786" spans="1:9" ht="30" x14ac:dyDescent="0.25">
      <c r="A786" s="17" t="s">
        <v>36</v>
      </c>
      <c r="B786" s="17" t="s">
        <v>142</v>
      </c>
      <c r="C786" s="23" t="str">
        <f>tblLocAdj[[#This Row],[STATE]]&amp;tblLocAdj[[#This Row],[COUNTY]]</f>
        <v>INFAYETTE</v>
      </c>
      <c r="D786" s="24">
        <v>2</v>
      </c>
      <c r="E786" s="17" t="s">
        <v>1427</v>
      </c>
      <c r="F786" s="19">
        <v>40544</v>
      </c>
      <c r="G786" s="20">
        <v>2</v>
      </c>
      <c r="H786" s="27"/>
      <c r="I786" s="20">
        <v>0</v>
      </c>
    </row>
    <row r="787" spans="1:9" ht="30" x14ac:dyDescent="0.25">
      <c r="A787" s="17" t="s">
        <v>36</v>
      </c>
      <c r="B787" s="17" t="s">
        <v>851</v>
      </c>
      <c r="C787" s="23" t="str">
        <f>tblLocAdj[[#This Row],[STATE]]&amp;tblLocAdj[[#This Row],[COUNTY]]</f>
        <v>INFLOYD</v>
      </c>
      <c r="D787" s="24">
        <v>2.2999999999999998</v>
      </c>
      <c r="E787" s="17" t="s">
        <v>1428</v>
      </c>
      <c r="F787" s="19">
        <v>40544</v>
      </c>
      <c r="G787" s="20">
        <v>2.2000000000000002</v>
      </c>
      <c r="H787" s="25">
        <v>39569</v>
      </c>
      <c r="I787" s="20">
        <v>0.1</v>
      </c>
    </row>
    <row r="788" spans="1:9" ht="30" x14ac:dyDescent="0.25">
      <c r="A788" s="17" t="s">
        <v>36</v>
      </c>
      <c r="B788" s="17" t="s">
        <v>1429</v>
      </c>
      <c r="C788" s="23" t="str">
        <f>tblLocAdj[[#This Row],[STATE]]&amp;tblLocAdj[[#This Row],[COUNTY]]</f>
        <v>INFOUNTAIN</v>
      </c>
      <c r="D788" s="24">
        <v>1.8</v>
      </c>
      <c r="E788" s="17" t="s">
        <v>1430</v>
      </c>
      <c r="F788" s="19">
        <v>40544</v>
      </c>
      <c r="G788" s="20">
        <v>1.8</v>
      </c>
      <c r="H788" s="27"/>
      <c r="I788" s="20">
        <v>0</v>
      </c>
    </row>
    <row r="789" spans="1:9" ht="30" x14ac:dyDescent="0.25">
      <c r="A789" s="17" t="s">
        <v>36</v>
      </c>
      <c r="B789" s="17" t="s">
        <v>144</v>
      </c>
      <c r="C789" s="23" t="str">
        <f>tblLocAdj[[#This Row],[STATE]]&amp;tblLocAdj[[#This Row],[COUNTY]]</f>
        <v>INFRANKLIN</v>
      </c>
      <c r="D789" s="24">
        <v>2</v>
      </c>
      <c r="E789" s="17" t="s">
        <v>1431</v>
      </c>
      <c r="F789" s="19">
        <v>40544</v>
      </c>
      <c r="G789" s="20">
        <v>2</v>
      </c>
      <c r="H789" s="27"/>
      <c r="I789" s="20">
        <v>0</v>
      </c>
    </row>
    <row r="790" spans="1:9" ht="30" x14ac:dyDescent="0.25">
      <c r="A790" s="17" t="s">
        <v>36</v>
      </c>
      <c r="B790" s="17" t="s">
        <v>263</v>
      </c>
      <c r="C790" s="23" t="str">
        <f>tblLocAdj[[#This Row],[STATE]]&amp;tblLocAdj[[#This Row],[COUNTY]]</f>
        <v>INFULTON</v>
      </c>
      <c r="D790" s="24">
        <v>1.8</v>
      </c>
      <c r="E790" s="17" t="s">
        <v>1432</v>
      </c>
      <c r="F790" s="19">
        <v>40544</v>
      </c>
      <c r="G790" s="20">
        <v>1.8</v>
      </c>
      <c r="H790" s="27"/>
      <c r="I790" s="20">
        <v>0</v>
      </c>
    </row>
    <row r="791" spans="1:9" ht="30" x14ac:dyDescent="0.25">
      <c r="A791" s="17" t="s">
        <v>36</v>
      </c>
      <c r="B791" s="17" t="s">
        <v>1433</v>
      </c>
      <c r="C791" s="23" t="str">
        <f>tblLocAdj[[#This Row],[STATE]]&amp;tblLocAdj[[#This Row],[COUNTY]]</f>
        <v>INGIBSON</v>
      </c>
      <c r="D791" s="24">
        <v>2.2999999999999998</v>
      </c>
      <c r="E791" s="17" t="s">
        <v>1434</v>
      </c>
      <c r="F791" s="19">
        <v>40544</v>
      </c>
      <c r="G791" s="20">
        <v>2.2000000000000002</v>
      </c>
      <c r="H791" s="25">
        <v>39569</v>
      </c>
      <c r="I791" s="20">
        <v>0.1</v>
      </c>
    </row>
    <row r="792" spans="1:9" ht="30" x14ac:dyDescent="0.25">
      <c r="A792" s="17" t="s">
        <v>36</v>
      </c>
      <c r="B792" s="17" t="s">
        <v>267</v>
      </c>
      <c r="C792" s="23" t="str">
        <f>tblLocAdj[[#This Row],[STATE]]&amp;tblLocAdj[[#This Row],[COUNTY]]</f>
        <v>INGRANT</v>
      </c>
      <c r="D792" s="24">
        <v>1.8</v>
      </c>
      <c r="E792" s="17" t="s">
        <v>1435</v>
      </c>
      <c r="F792" s="19">
        <v>40544</v>
      </c>
      <c r="G792" s="20">
        <v>1.8</v>
      </c>
      <c r="H792" s="27"/>
      <c r="I792" s="20">
        <v>0</v>
      </c>
    </row>
    <row r="793" spans="1:9" ht="30" x14ac:dyDescent="0.25">
      <c r="A793" s="17" t="s">
        <v>36</v>
      </c>
      <c r="B793" s="17" t="s">
        <v>148</v>
      </c>
      <c r="C793" s="23" t="str">
        <f>tblLocAdj[[#This Row],[STATE]]&amp;tblLocAdj[[#This Row],[COUNTY]]</f>
        <v>INGREENE</v>
      </c>
      <c r="D793" s="24">
        <v>2.2999999999999998</v>
      </c>
      <c r="E793" s="17" t="s">
        <v>1436</v>
      </c>
      <c r="F793" s="19">
        <v>40544</v>
      </c>
      <c r="G793" s="20">
        <v>2.2000000000000002</v>
      </c>
      <c r="H793" s="25">
        <v>39569</v>
      </c>
      <c r="I793" s="20">
        <v>0.1</v>
      </c>
    </row>
    <row r="794" spans="1:9" ht="30" x14ac:dyDescent="0.25">
      <c r="A794" s="17" t="s">
        <v>36</v>
      </c>
      <c r="B794" s="17" t="s">
        <v>678</v>
      </c>
      <c r="C794" s="23" t="str">
        <f>tblLocAdj[[#This Row],[STATE]]&amp;tblLocAdj[[#This Row],[COUNTY]]</f>
        <v>INHAMILTON</v>
      </c>
      <c r="D794" s="24">
        <v>2</v>
      </c>
      <c r="E794" s="17" t="s">
        <v>1437</v>
      </c>
      <c r="F794" s="19">
        <v>40544</v>
      </c>
      <c r="G794" s="20">
        <v>2</v>
      </c>
      <c r="H794" s="27"/>
      <c r="I794" s="20">
        <v>0</v>
      </c>
    </row>
    <row r="795" spans="1:9" ht="30" x14ac:dyDescent="0.25">
      <c r="A795" s="17" t="s">
        <v>36</v>
      </c>
      <c r="B795" s="17" t="s">
        <v>874</v>
      </c>
      <c r="C795" s="23" t="str">
        <f>tblLocAdj[[#This Row],[STATE]]&amp;tblLocAdj[[#This Row],[COUNTY]]</f>
        <v>INHANCOCK</v>
      </c>
      <c r="D795" s="24">
        <v>2</v>
      </c>
      <c r="E795" s="17" t="s">
        <v>1438</v>
      </c>
      <c r="F795" s="19">
        <v>40544</v>
      </c>
      <c r="G795" s="20">
        <v>2</v>
      </c>
      <c r="H795" s="27"/>
      <c r="I795" s="20">
        <v>0</v>
      </c>
    </row>
    <row r="796" spans="1:9" ht="30" x14ac:dyDescent="0.25">
      <c r="A796" s="17" t="s">
        <v>36</v>
      </c>
      <c r="B796" s="17" t="s">
        <v>1085</v>
      </c>
      <c r="C796" s="23" t="str">
        <f>tblLocAdj[[#This Row],[STATE]]&amp;tblLocAdj[[#This Row],[COUNTY]]</f>
        <v>INHARRISON</v>
      </c>
      <c r="D796" s="24">
        <v>2.2999999999999998</v>
      </c>
      <c r="E796" s="17" t="s">
        <v>1439</v>
      </c>
      <c r="F796" s="19">
        <v>40544</v>
      </c>
      <c r="G796" s="20">
        <v>2.2000000000000002</v>
      </c>
      <c r="H796" s="25">
        <v>39569</v>
      </c>
      <c r="I796" s="20">
        <v>0.1</v>
      </c>
    </row>
    <row r="797" spans="1:9" ht="30" x14ac:dyDescent="0.25">
      <c r="A797" s="17" t="s">
        <v>36</v>
      </c>
      <c r="B797" s="17" t="s">
        <v>1440</v>
      </c>
      <c r="C797" s="23" t="str">
        <f>tblLocAdj[[#This Row],[STATE]]&amp;tblLocAdj[[#This Row],[COUNTY]]</f>
        <v>INHENDRICKS</v>
      </c>
      <c r="D797" s="24">
        <v>2</v>
      </c>
      <c r="E797" s="17" t="s">
        <v>1441</v>
      </c>
      <c r="F797" s="19">
        <v>40544</v>
      </c>
      <c r="G797" s="20">
        <v>2</v>
      </c>
      <c r="H797" s="27"/>
      <c r="I797" s="20">
        <v>0</v>
      </c>
    </row>
    <row r="798" spans="1:9" ht="30" x14ac:dyDescent="0.25">
      <c r="A798" s="17" t="s">
        <v>36</v>
      </c>
      <c r="B798" s="17" t="s">
        <v>152</v>
      </c>
      <c r="C798" s="23" t="str">
        <f>tblLocAdj[[#This Row],[STATE]]&amp;tblLocAdj[[#This Row],[COUNTY]]</f>
        <v>INHENRY</v>
      </c>
      <c r="D798" s="24">
        <v>2</v>
      </c>
      <c r="E798" s="17" t="s">
        <v>1442</v>
      </c>
      <c r="F798" s="19">
        <v>40544</v>
      </c>
      <c r="G798" s="20">
        <v>2</v>
      </c>
      <c r="H798" s="27"/>
      <c r="I798" s="20">
        <v>0</v>
      </c>
    </row>
    <row r="799" spans="1:9" ht="30" x14ac:dyDescent="0.25">
      <c r="A799" s="17" t="s">
        <v>36</v>
      </c>
      <c r="B799" s="17" t="s">
        <v>274</v>
      </c>
      <c r="C799" s="23" t="str">
        <f>tblLocAdj[[#This Row],[STATE]]&amp;tblLocAdj[[#This Row],[COUNTY]]</f>
        <v>INHOWARD</v>
      </c>
      <c r="D799" s="24">
        <v>1.8</v>
      </c>
      <c r="E799" s="17" t="s">
        <v>1443</v>
      </c>
      <c r="F799" s="19">
        <v>40544</v>
      </c>
      <c r="G799" s="20">
        <v>1.8</v>
      </c>
      <c r="H799" s="27"/>
      <c r="I799" s="20">
        <v>0</v>
      </c>
    </row>
    <row r="800" spans="1:9" ht="30" x14ac:dyDescent="0.25">
      <c r="A800" s="17" t="s">
        <v>36</v>
      </c>
      <c r="B800" s="17" t="s">
        <v>1444</v>
      </c>
      <c r="C800" s="23" t="str">
        <f>tblLocAdj[[#This Row],[STATE]]&amp;tblLocAdj[[#This Row],[COUNTY]]</f>
        <v>INHUNTINGTON</v>
      </c>
      <c r="D800" s="24">
        <v>1.8</v>
      </c>
      <c r="E800" s="17" t="s">
        <v>1445</v>
      </c>
      <c r="F800" s="19">
        <v>40544</v>
      </c>
      <c r="G800" s="20">
        <v>1.8</v>
      </c>
      <c r="H800" s="27"/>
      <c r="I800" s="20">
        <v>0</v>
      </c>
    </row>
    <row r="801" spans="1:9" ht="30" x14ac:dyDescent="0.25">
      <c r="A801" s="17" t="s">
        <v>36</v>
      </c>
      <c r="B801" s="17" t="s">
        <v>156</v>
      </c>
      <c r="C801" s="23" t="str">
        <f>tblLocAdj[[#This Row],[STATE]]&amp;tblLocAdj[[#This Row],[COUNTY]]</f>
        <v>INJACKSON</v>
      </c>
      <c r="D801" s="24">
        <v>2.2000000000000002</v>
      </c>
      <c r="E801" s="17" t="s">
        <v>1446</v>
      </c>
      <c r="F801" s="19">
        <v>40544</v>
      </c>
      <c r="G801" s="20">
        <v>2.2000000000000002</v>
      </c>
      <c r="H801" s="27"/>
      <c r="I801" s="20">
        <v>0</v>
      </c>
    </row>
    <row r="802" spans="1:9" ht="30" x14ac:dyDescent="0.25">
      <c r="A802" s="17" t="s">
        <v>36</v>
      </c>
      <c r="B802" s="17" t="s">
        <v>889</v>
      </c>
      <c r="C802" s="23" t="str">
        <f>tblLocAdj[[#This Row],[STATE]]&amp;tblLocAdj[[#This Row],[COUNTY]]</f>
        <v>INJASPER</v>
      </c>
      <c r="D802" s="24">
        <v>1.8</v>
      </c>
      <c r="E802" s="17" t="s">
        <v>1447</v>
      </c>
      <c r="F802" s="19">
        <v>40544</v>
      </c>
      <c r="G802" s="20">
        <v>1.8</v>
      </c>
      <c r="H802" s="27"/>
      <c r="I802" s="20">
        <v>0</v>
      </c>
    </row>
    <row r="803" spans="1:9" ht="30" x14ac:dyDescent="0.25">
      <c r="A803" s="17" t="s">
        <v>36</v>
      </c>
      <c r="B803" s="17" t="s">
        <v>1448</v>
      </c>
      <c r="C803" s="23" t="str">
        <f>tblLocAdj[[#This Row],[STATE]]&amp;tblLocAdj[[#This Row],[COUNTY]]</f>
        <v>INJAY</v>
      </c>
      <c r="D803" s="24">
        <v>1.8</v>
      </c>
      <c r="E803" s="17" t="s">
        <v>1449</v>
      </c>
      <c r="F803" s="19">
        <v>40544</v>
      </c>
      <c r="G803" s="20">
        <v>1.8</v>
      </c>
      <c r="H803" s="27"/>
      <c r="I803" s="20">
        <v>0</v>
      </c>
    </row>
    <row r="804" spans="1:9" ht="30" x14ac:dyDescent="0.25">
      <c r="A804" s="17" t="s">
        <v>36</v>
      </c>
      <c r="B804" s="17" t="s">
        <v>158</v>
      </c>
      <c r="C804" s="23" t="str">
        <f>tblLocAdj[[#This Row],[STATE]]&amp;tblLocAdj[[#This Row],[COUNTY]]</f>
        <v>INJEFFERSON</v>
      </c>
      <c r="D804" s="24">
        <v>2.2000000000000002</v>
      </c>
      <c r="E804" s="17" t="s">
        <v>1450</v>
      </c>
      <c r="F804" s="19">
        <v>40544</v>
      </c>
      <c r="G804" s="20">
        <v>2.2000000000000002</v>
      </c>
      <c r="H804" s="27"/>
      <c r="I804" s="20">
        <v>0</v>
      </c>
    </row>
    <row r="805" spans="1:9" ht="30" x14ac:dyDescent="0.25">
      <c r="A805" s="17" t="s">
        <v>36</v>
      </c>
      <c r="B805" s="17" t="s">
        <v>1451</v>
      </c>
      <c r="C805" s="23" t="str">
        <f>tblLocAdj[[#This Row],[STATE]]&amp;tblLocAdj[[#This Row],[COUNTY]]</f>
        <v>INJENNINGS</v>
      </c>
      <c r="D805" s="24">
        <v>2.2000000000000002</v>
      </c>
      <c r="E805" s="17" t="s">
        <v>1452</v>
      </c>
      <c r="F805" s="19">
        <v>40544</v>
      </c>
      <c r="G805" s="20">
        <v>2.2000000000000002</v>
      </c>
      <c r="H805" s="27"/>
      <c r="I805" s="20">
        <v>0</v>
      </c>
    </row>
    <row r="806" spans="1:9" ht="30" x14ac:dyDescent="0.25">
      <c r="A806" s="17" t="s">
        <v>36</v>
      </c>
      <c r="B806" s="17" t="s">
        <v>282</v>
      </c>
      <c r="C806" s="23" t="str">
        <f>tblLocAdj[[#This Row],[STATE]]&amp;tblLocAdj[[#This Row],[COUNTY]]</f>
        <v>INJOHNSON</v>
      </c>
      <c r="D806" s="24">
        <v>2</v>
      </c>
      <c r="E806" s="17" t="s">
        <v>1453</v>
      </c>
      <c r="F806" s="19">
        <v>40544</v>
      </c>
      <c r="G806" s="20">
        <v>2</v>
      </c>
      <c r="H806" s="27"/>
      <c r="I806" s="20">
        <v>0</v>
      </c>
    </row>
    <row r="807" spans="1:9" ht="30" x14ac:dyDescent="0.25">
      <c r="A807" s="17" t="s">
        <v>36</v>
      </c>
      <c r="B807" s="17" t="s">
        <v>1317</v>
      </c>
      <c r="C807" s="23" t="str">
        <f>tblLocAdj[[#This Row],[STATE]]&amp;tblLocAdj[[#This Row],[COUNTY]]</f>
        <v>INKNOX</v>
      </c>
      <c r="D807" s="24">
        <v>2.2999999999999998</v>
      </c>
      <c r="E807" s="17" t="s">
        <v>1454</v>
      </c>
      <c r="F807" s="19">
        <v>40544</v>
      </c>
      <c r="G807" s="20">
        <v>2.2000000000000002</v>
      </c>
      <c r="H807" s="25">
        <v>39569</v>
      </c>
      <c r="I807" s="20">
        <v>0.1</v>
      </c>
    </row>
    <row r="808" spans="1:9" ht="30" x14ac:dyDescent="0.25">
      <c r="A808" s="17" t="s">
        <v>36</v>
      </c>
      <c r="B808" s="17" t="s">
        <v>1455</v>
      </c>
      <c r="C808" s="23" t="str">
        <f>tblLocAdj[[#This Row],[STATE]]&amp;tblLocAdj[[#This Row],[COUNTY]]</f>
        <v>INKOSCIUSKO</v>
      </c>
      <c r="D808" s="24">
        <v>1.8</v>
      </c>
      <c r="E808" s="17" t="s">
        <v>1456</v>
      </c>
      <c r="F808" s="19">
        <v>40544</v>
      </c>
      <c r="G808" s="20">
        <v>1.8</v>
      </c>
      <c r="H808" s="27"/>
      <c r="I808" s="20">
        <v>0</v>
      </c>
    </row>
    <row r="809" spans="1:9" ht="30" x14ac:dyDescent="0.25">
      <c r="A809" s="17" t="s">
        <v>36</v>
      </c>
      <c r="B809" s="17" t="s">
        <v>1457</v>
      </c>
      <c r="C809" s="23" t="str">
        <f>tblLocAdj[[#This Row],[STATE]]&amp;tblLocAdj[[#This Row],[COUNTY]]</f>
        <v>INLA PORTE</v>
      </c>
      <c r="D809" s="24">
        <v>1.8</v>
      </c>
      <c r="E809" s="17" t="s">
        <v>1458</v>
      </c>
      <c r="F809" s="19">
        <v>40544</v>
      </c>
      <c r="G809" s="20">
        <v>1.8</v>
      </c>
      <c r="H809" s="27"/>
      <c r="I809" s="20">
        <v>0</v>
      </c>
    </row>
    <row r="810" spans="1:9" ht="30" x14ac:dyDescent="0.25">
      <c r="A810" s="17" t="s">
        <v>36</v>
      </c>
      <c r="B810" s="17" t="s">
        <v>1459</v>
      </c>
      <c r="C810" s="23" t="str">
        <f>tblLocAdj[[#This Row],[STATE]]&amp;tblLocAdj[[#This Row],[COUNTY]]</f>
        <v>INLAGRANGE</v>
      </c>
      <c r="D810" s="24">
        <v>1.8</v>
      </c>
      <c r="E810" s="17" t="s">
        <v>1460</v>
      </c>
      <c r="F810" s="19">
        <v>40544</v>
      </c>
      <c r="G810" s="20">
        <v>1.8</v>
      </c>
      <c r="H810" s="27"/>
      <c r="I810" s="20">
        <v>0</v>
      </c>
    </row>
    <row r="811" spans="1:9" ht="30" x14ac:dyDescent="0.25">
      <c r="A811" s="17" t="s">
        <v>36</v>
      </c>
      <c r="B811" s="17" t="s">
        <v>414</v>
      </c>
      <c r="C811" s="23" t="str">
        <f>tblLocAdj[[#This Row],[STATE]]&amp;tblLocAdj[[#This Row],[COUNTY]]</f>
        <v>INLAKE</v>
      </c>
      <c r="D811" s="24">
        <v>1.8</v>
      </c>
      <c r="E811" s="17" t="s">
        <v>1461</v>
      </c>
      <c r="F811" s="19">
        <v>40544</v>
      </c>
      <c r="G811" s="20">
        <v>1.8</v>
      </c>
      <c r="H811" s="27"/>
      <c r="I811" s="20">
        <v>0</v>
      </c>
    </row>
    <row r="812" spans="1:9" ht="30" x14ac:dyDescent="0.25">
      <c r="A812" s="17" t="s">
        <v>36</v>
      </c>
      <c r="B812" s="17" t="s">
        <v>164</v>
      </c>
      <c r="C812" s="23" t="str">
        <f>tblLocAdj[[#This Row],[STATE]]&amp;tblLocAdj[[#This Row],[COUNTY]]</f>
        <v>INLAWRENCE</v>
      </c>
      <c r="D812" s="24">
        <v>2.2000000000000002</v>
      </c>
      <c r="E812" s="17" t="s">
        <v>1462</v>
      </c>
      <c r="F812" s="19">
        <v>40544</v>
      </c>
      <c r="G812" s="20">
        <v>2.2000000000000002</v>
      </c>
      <c r="H812" s="27"/>
      <c r="I812" s="20">
        <v>0</v>
      </c>
    </row>
    <row r="813" spans="1:9" ht="30" x14ac:dyDescent="0.25">
      <c r="A813" s="17" t="s">
        <v>36</v>
      </c>
      <c r="B813" s="17" t="s">
        <v>174</v>
      </c>
      <c r="C813" s="23" t="str">
        <f>tblLocAdj[[#This Row],[STATE]]&amp;tblLocAdj[[#This Row],[COUNTY]]</f>
        <v>INMADISON</v>
      </c>
      <c r="D813" s="24">
        <v>2</v>
      </c>
      <c r="E813" s="17" t="s">
        <v>1463</v>
      </c>
      <c r="F813" s="19">
        <v>40544</v>
      </c>
      <c r="G813" s="20">
        <v>2</v>
      </c>
      <c r="H813" s="27"/>
      <c r="I813" s="20">
        <v>0</v>
      </c>
    </row>
    <row r="814" spans="1:9" ht="30" x14ac:dyDescent="0.25">
      <c r="A814" s="17" t="s">
        <v>36</v>
      </c>
      <c r="B814" s="17" t="s">
        <v>178</v>
      </c>
      <c r="C814" s="23" t="str">
        <f>tblLocAdj[[#This Row],[STATE]]&amp;tblLocAdj[[#This Row],[COUNTY]]</f>
        <v>INMARION</v>
      </c>
      <c r="D814" s="24">
        <v>2</v>
      </c>
      <c r="E814" s="17" t="s">
        <v>1464</v>
      </c>
      <c r="F814" s="19">
        <v>40544</v>
      </c>
      <c r="G814" s="20">
        <v>2</v>
      </c>
      <c r="H814" s="27"/>
      <c r="I814" s="20">
        <v>0</v>
      </c>
    </row>
    <row r="815" spans="1:9" ht="30" x14ac:dyDescent="0.25">
      <c r="A815" s="17" t="s">
        <v>36</v>
      </c>
      <c r="B815" s="17" t="s">
        <v>180</v>
      </c>
      <c r="C815" s="23" t="str">
        <f>tblLocAdj[[#This Row],[STATE]]&amp;tblLocAdj[[#This Row],[COUNTY]]</f>
        <v>INMARSHALL</v>
      </c>
      <c r="D815" s="24">
        <v>1.8</v>
      </c>
      <c r="E815" s="17" t="s">
        <v>1465</v>
      </c>
      <c r="F815" s="19">
        <v>40544</v>
      </c>
      <c r="G815" s="20">
        <v>1.8</v>
      </c>
      <c r="H815" s="27"/>
      <c r="I815" s="20">
        <v>0</v>
      </c>
    </row>
    <row r="816" spans="1:9" ht="30" x14ac:dyDescent="0.25">
      <c r="A816" s="17" t="s">
        <v>36</v>
      </c>
      <c r="B816" s="17" t="s">
        <v>709</v>
      </c>
      <c r="C816" s="23" t="str">
        <f>tblLocAdj[[#This Row],[STATE]]&amp;tblLocAdj[[#This Row],[COUNTY]]</f>
        <v>INMARTIN</v>
      </c>
      <c r="D816" s="24">
        <v>2.2999999999999998</v>
      </c>
      <c r="E816" s="17" t="s">
        <v>1466</v>
      </c>
      <c r="F816" s="19">
        <v>40544</v>
      </c>
      <c r="G816" s="20">
        <v>2.2000000000000002</v>
      </c>
      <c r="H816" s="25">
        <v>39569</v>
      </c>
      <c r="I816" s="20">
        <v>0.1</v>
      </c>
    </row>
    <row r="817" spans="1:9" ht="30" x14ac:dyDescent="0.25">
      <c r="A817" s="17" t="s">
        <v>36</v>
      </c>
      <c r="B817" s="17" t="s">
        <v>1467</v>
      </c>
      <c r="C817" s="23" t="str">
        <f>tblLocAdj[[#This Row],[STATE]]&amp;tblLocAdj[[#This Row],[COUNTY]]</f>
        <v>INMIAMI</v>
      </c>
      <c r="D817" s="24">
        <v>1.8</v>
      </c>
      <c r="E817" s="17" t="s">
        <v>1468</v>
      </c>
      <c r="F817" s="19">
        <v>40544</v>
      </c>
      <c r="G817" s="20">
        <v>1.8</v>
      </c>
      <c r="H817" s="27"/>
      <c r="I817" s="20">
        <v>0</v>
      </c>
    </row>
    <row r="818" spans="1:9" ht="30" x14ac:dyDescent="0.25">
      <c r="A818" s="17" t="s">
        <v>36</v>
      </c>
      <c r="B818" s="17" t="s">
        <v>184</v>
      </c>
      <c r="C818" s="23" t="str">
        <f>tblLocAdj[[#This Row],[STATE]]&amp;tblLocAdj[[#This Row],[COUNTY]]</f>
        <v>INMONROE</v>
      </c>
      <c r="D818" s="24">
        <v>2.2000000000000002</v>
      </c>
      <c r="E818" s="17" t="s">
        <v>1469</v>
      </c>
      <c r="F818" s="19">
        <v>40544</v>
      </c>
      <c r="G818" s="20">
        <v>2.2000000000000002</v>
      </c>
      <c r="H818" s="27"/>
      <c r="I818" s="20">
        <v>0</v>
      </c>
    </row>
    <row r="819" spans="1:9" ht="30" x14ac:dyDescent="0.25">
      <c r="A819" s="17" t="s">
        <v>36</v>
      </c>
      <c r="B819" s="17" t="s">
        <v>186</v>
      </c>
      <c r="C819" s="23" t="str">
        <f>tblLocAdj[[#This Row],[STATE]]&amp;tblLocAdj[[#This Row],[COUNTY]]</f>
        <v>INMONTGOMERY</v>
      </c>
      <c r="D819" s="24">
        <v>2</v>
      </c>
      <c r="E819" s="17" t="s">
        <v>1470</v>
      </c>
      <c r="F819" s="19">
        <v>40544</v>
      </c>
      <c r="G819" s="20">
        <v>2</v>
      </c>
      <c r="H819" s="27"/>
      <c r="I819" s="20">
        <v>0</v>
      </c>
    </row>
    <row r="820" spans="1:9" ht="30" x14ac:dyDescent="0.25">
      <c r="A820" s="17" t="s">
        <v>36</v>
      </c>
      <c r="B820" s="17" t="s">
        <v>188</v>
      </c>
      <c r="C820" s="23" t="str">
        <f>tblLocAdj[[#This Row],[STATE]]&amp;tblLocAdj[[#This Row],[COUNTY]]</f>
        <v>INMORGAN</v>
      </c>
      <c r="D820" s="24">
        <v>2</v>
      </c>
      <c r="E820" s="17" t="s">
        <v>1471</v>
      </c>
      <c r="F820" s="19">
        <v>40544</v>
      </c>
      <c r="G820" s="20">
        <v>2</v>
      </c>
      <c r="H820" s="27"/>
      <c r="I820" s="20">
        <v>0</v>
      </c>
    </row>
    <row r="821" spans="1:9" ht="30" x14ac:dyDescent="0.25">
      <c r="A821" s="17" t="s">
        <v>36</v>
      </c>
      <c r="B821" s="17" t="s">
        <v>306</v>
      </c>
      <c r="C821" s="23" t="str">
        <f>tblLocAdj[[#This Row],[STATE]]&amp;tblLocAdj[[#This Row],[COUNTY]]</f>
        <v>INNEWTON</v>
      </c>
      <c r="D821" s="24">
        <v>1.8</v>
      </c>
      <c r="E821" s="17" t="s">
        <v>1472</v>
      </c>
      <c r="F821" s="19">
        <v>40544</v>
      </c>
      <c r="G821" s="20">
        <v>1.8</v>
      </c>
      <c r="H821" s="27"/>
      <c r="I821" s="20">
        <v>0</v>
      </c>
    </row>
    <row r="822" spans="1:9" ht="30" x14ac:dyDescent="0.25">
      <c r="A822" s="17" t="s">
        <v>36</v>
      </c>
      <c r="B822" s="17" t="s">
        <v>1473</v>
      </c>
      <c r="C822" s="23" t="str">
        <f>tblLocAdj[[#This Row],[STATE]]&amp;tblLocAdj[[#This Row],[COUNTY]]</f>
        <v>INNOBLE</v>
      </c>
      <c r="D822" s="24">
        <v>1.8</v>
      </c>
      <c r="E822" s="17" t="s">
        <v>1474</v>
      </c>
      <c r="F822" s="19">
        <v>40544</v>
      </c>
      <c r="G822" s="20">
        <v>1.8</v>
      </c>
      <c r="H822" s="27"/>
      <c r="I822" s="20">
        <v>0</v>
      </c>
    </row>
    <row r="823" spans="1:9" ht="30" x14ac:dyDescent="0.25">
      <c r="A823" s="17" t="s">
        <v>36</v>
      </c>
      <c r="B823" s="17" t="s">
        <v>1475</v>
      </c>
      <c r="C823" s="23" t="str">
        <f>tblLocAdj[[#This Row],[STATE]]&amp;tblLocAdj[[#This Row],[COUNTY]]</f>
        <v>INOHIO</v>
      </c>
      <c r="D823" s="24">
        <v>2.2000000000000002</v>
      </c>
      <c r="E823" s="17" t="s">
        <v>1476</v>
      </c>
      <c r="F823" s="19">
        <v>40544</v>
      </c>
      <c r="G823" s="20">
        <v>2.2000000000000002</v>
      </c>
      <c r="H823" s="27"/>
      <c r="I823" s="20">
        <v>0</v>
      </c>
    </row>
    <row r="824" spans="1:9" ht="30" x14ac:dyDescent="0.25">
      <c r="A824" s="17" t="s">
        <v>36</v>
      </c>
      <c r="B824" s="17" t="s">
        <v>439</v>
      </c>
      <c r="C824" s="23" t="str">
        <f>tblLocAdj[[#This Row],[STATE]]&amp;tblLocAdj[[#This Row],[COUNTY]]</f>
        <v>INORANGE</v>
      </c>
      <c r="D824" s="24">
        <v>2.2999999999999998</v>
      </c>
      <c r="E824" s="17" t="s">
        <v>1477</v>
      </c>
      <c r="F824" s="19">
        <v>40544</v>
      </c>
      <c r="G824" s="20">
        <v>2.2000000000000002</v>
      </c>
      <c r="H824" s="25">
        <v>39569</v>
      </c>
      <c r="I824" s="20">
        <v>0.1</v>
      </c>
    </row>
    <row r="825" spans="1:9" ht="30" x14ac:dyDescent="0.25">
      <c r="A825" s="17" t="s">
        <v>36</v>
      </c>
      <c r="B825" s="17" t="s">
        <v>1478</v>
      </c>
      <c r="C825" s="23" t="str">
        <f>tblLocAdj[[#This Row],[STATE]]&amp;tblLocAdj[[#This Row],[COUNTY]]</f>
        <v>INOWEN</v>
      </c>
      <c r="D825" s="24">
        <v>2</v>
      </c>
      <c r="E825" s="17" t="s">
        <v>1479</v>
      </c>
      <c r="F825" s="19">
        <v>40544</v>
      </c>
      <c r="G825" s="20">
        <v>2</v>
      </c>
      <c r="H825" s="27"/>
      <c r="I825" s="20">
        <v>0</v>
      </c>
    </row>
    <row r="826" spans="1:9" ht="30" x14ac:dyDescent="0.25">
      <c r="A826" s="17" t="s">
        <v>36</v>
      </c>
      <c r="B826" s="17" t="s">
        <v>1480</v>
      </c>
      <c r="C826" s="23" t="str">
        <f>tblLocAdj[[#This Row],[STATE]]&amp;tblLocAdj[[#This Row],[COUNTY]]</f>
        <v>INPARKE</v>
      </c>
      <c r="D826" s="24">
        <v>2</v>
      </c>
      <c r="E826" s="17" t="s">
        <v>1481</v>
      </c>
      <c r="F826" s="19">
        <v>40544</v>
      </c>
      <c r="G826" s="20">
        <v>2</v>
      </c>
      <c r="H826" s="27"/>
      <c r="I826" s="20">
        <v>0</v>
      </c>
    </row>
    <row r="827" spans="1:9" ht="30" x14ac:dyDescent="0.25">
      <c r="A827" s="17" t="s">
        <v>36</v>
      </c>
      <c r="B827" s="17" t="s">
        <v>190</v>
      </c>
      <c r="C827" s="23" t="str">
        <f>tblLocAdj[[#This Row],[STATE]]&amp;tblLocAdj[[#This Row],[COUNTY]]</f>
        <v>INPERRY</v>
      </c>
      <c r="D827" s="24">
        <v>2.2999999999999998</v>
      </c>
      <c r="E827" s="17" t="s">
        <v>1482</v>
      </c>
      <c r="F827" s="19">
        <v>40544</v>
      </c>
      <c r="G827" s="20">
        <v>2.2000000000000002</v>
      </c>
      <c r="H827" s="25">
        <v>39569</v>
      </c>
      <c r="I827" s="20">
        <v>0.1</v>
      </c>
    </row>
    <row r="828" spans="1:9" ht="30" x14ac:dyDescent="0.25">
      <c r="A828" s="17" t="s">
        <v>36</v>
      </c>
      <c r="B828" s="17" t="s">
        <v>194</v>
      </c>
      <c r="C828" s="23" t="str">
        <f>tblLocAdj[[#This Row],[STATE]]&amp;tblLocAdj[[#This Row],[COUNTY]]</f>
        <v>INPIKE</v>
      </c>
      <c r="D828" s="24">
        <v>2.2999999999999998</v>
      </c>
      <c r="E828" s="17" t="s">
        <v>1483</v>
      </c>
      <c r="F828" s="19">
        <v>40544</v>
      </c>
      <c r="G828" s="20">
        <v>2.2000000000000002</v>
      </c>
      <c r="H828" s="25">
        <v>39569</v>
      </c>
      <c r="I828" s="20">
        <v>0.1</v>
      </c>
    </row>
    <row r="829" spans="1:9" ht="30" x14ac:dyDescent="0.25">
      <c r="A829" s="17" t="s">
        <v>36</v>
      </c>
      <c r="B829" s="17" t="s">
        <v>1484</v>
      </c>
      <c r="C829" s="23" t="str">
        <f>tblLocAdj[[#This Row],[STATE]]&amp;tblLocAdj[[#This Row],[COUNTY]]</f>
        <v>INPORTER</v>
      </c>
      <c r="D829" s="24">
        <v>1.8</v>
      </c>
      <c r="E829" s="17" t="s">
        <v>1485</v>
      </c>
      <c r="F829" s="19">
        <v>40544</v>
      </c>
      <c r="G829" s="20">
        <v>1.8</v>
      </c>
      <c r="H829" s="27"/>
      <c r="I829" s="20">
        <v>0</v>
      </c>
    </row>
    <row r="830" spans="1:9" ht="30" x14ac:dyDescent="0.25">
      <c r="A830" s="17" t="s">
        <v>36</v>
      </c>
      <c r="B830" s="17" t="s">
        <v>1486</v>
      </c>
      <c r="C830" s="23" t="str">
        <f>tblLocAdj[[#This Row],[STATE]]&amp;tblLocAdj[[#This Row],[COUNTY]]</f>
        <v>INPOSEY</v>
      </c>
      <c r="D830" s="24">
        <v>2.2999999999999998</v>
      </c>
      <c r="E830" s="17" t="s">
        <v>1487</v>
      </c>
      <c r="F830" s="19">
        <v>40544</v>
      </c>
      <c r="G830" s="20">
        <v>2.2000000000000002</v>
      </c>
      <c r="H830" s="25">
        <v>39569</v>
      </c>
      <c r="I830" s="20">
        <v>0.1</v>
      </c>
    </row>
    <row r="831" spans="1:9" ht="30" x14ac:dyDescent="0.25">
      <c r="A831" s="17" t="s">
        <v>36</v>
      </c>
      <c r="B831" s="17" t="s">
        <v>322</v>
      </c>
      <c r="C831" s="23" t="str">
        <f>tblLocAdj[[#This Row],[STATE]]&amp;tblLocAdj[[#This Row],[COUNTY]]</f>
        <v>INPULASKI</v>
      </c>
      <c r="D831" s="24">
        <v>1.8</v>
      </c>
      <c r="E831" s="17" t="s">
        <v>1488</v>
      </c>
      <c r="F831" s="19">
        <v>40544</v>
      </c>
      <c r="G831" s="20">
        <v>1.8</v>
      </c>
      <c r="H831" s="27"/>
      <c r="I831" s="20">
        <v>0</v>
      </c>
    </row>
    <row r="832" spans="1:9" ht="30" x14ac:dyDescent="0.25">
      <c r="A832" s="17" t="s">
        <v>36</v>
      </c>
      <c r="B832" s="17" t="s">
        <v>730</v>
      </c>
      <c r="C832" s="23" t="str">
        <f>tblLocAdj[[#This Row],[STATE]]&amp;tblLocAdj[[#This Row],[COUNTY]]</f>
        <v>INPUTNAM</v>
      </c>
      <c r="D832" s="24">
        <v>2</v>
      </c>
      <c r="E832" s="17" t="s">
        <v>1489</v>
      </c>
      <c r="F832" s="19">
        <v>40544</v>
      </c>
      <c r="G832" s="20">
        <v>2</v>
      </c>
      <c r="H832" s="27"/>
      <c r="I832" s="20">
        <v>0</v>
      </c>
    </row>
    <row r="833" spans="1:9" ht="30" x14ac:dyDescent="0.25">
      <c r="A833" s="17" t="s">
        <v>36</v>
      </c>
      <c r="B833" s="17" t="s">
        <v>196</v>
      </c>
      <c r="C833" s="23" t="str">
        <f>tblLocAdj[[#This Row],[STATE]]&amp;tblLocAdj[[#This Row],[COUNTY]]</f>
        <v>INRANDOLPH</v>
      </c>
      <c r="D833" s="24">
        <v>2</v>
      </c>
      <c r="E833" s="17" t="s">
        <v>1490</v>
      </c>
      <c r="F833" s="19">
        <v>40544</v>
      </c>
      <c r="G833" s="20">
        <v>2</v>
      </c>
      <c r="H833" s="27"/>
      <c r="I833" s="20">
        <v>0</v>
      </c>
    </row>
    <row r="834" spans="1:9" ht="30" x14ac:dyDescent="0.25">
      <c r="A834" s="17" t="s">
        <v>36</v>
      </c>
      <c r="B834" s="17" t="s">
        <v>1491</v>
      </c>
      <c r="C834" s="23" t="str">
        <f>tblLocAdj[[#This Row],[STATE]]&amp;tblLocAdj[[#This Row],[COUNTY]]</f>
        <v>INRIPLEY</v>
      </c>
      <c r="D834" s="24">
        <v>2.2000000000000002</v>
      </c>
      <c r="E834" s="17" t="s">
        <v>1492</v>
      </c>
      <c r="F834" s="19">
        <v>40544</v>
      </c>
      <c r="G834" s="20">
        <v>2.2000000000000002</v>
      </c>
      <c r="H834" s="27"/>
      <c r="I834" s="20">
        <v>0</v>
      </c>
    </row>
    <row r="835" spans="1:9" ht="30" x14ac:dyDescent="0.25">
      <c r="A835" s="17" t="s">
        <v>36</v>
      </c>
      <c r="B835" s="17" t="s">
        <v>1493</v>
      </c>
      <c r="C835" s="23" t="str">
        <f>tblLocAdj[[#This Row],[STATE]]&amp;tblLocAdj[[#This Row],[COUNTY]]</f>
        <v>INRUSH</v>
      </c>
      <c r="D835" s="24">
        <v>2</v>
      </c>
      <c r="E835" s="17" t="s">
        <v>1494</v>
      </c>
      <c r="F835" s="19">
        <v>40544</v>
      </c>
      <c r="G835" s="20">
        <v>2</v>
      </c>
      <c r="H835" s="27"/>
      <c r="I835" s="20">
        <v>0</v>
      </c>
    </row>
    <row r="836" spans="1:9" ht="30" x14ac:dyDescent="0.25">
      <c r="A836" s="17" t="s">
        <v>36</v>
      </c>
      <c r="B836" s="17" t="s">
        <v>327</v>
      </c>
      <c r="C836" s="23" t="str">
        <f>tblLocAdj[[#This Row],[STATE]]&amp;tblLocAdj[[#This Row],[COUNTY]]</f>
        <v>INSCOTT</v>
      </c>
      <c r="D836" s="24">
        <v>2.2999999999999998</v>
      </c>
      <c r="E836" s="17" t="s">
        <v>1495</v>
      </c>
      <c r="F836" s="19">
        <v>40544</v>
      </c>
      <c r="G836" s="20">
        <v>2.2000000000000002</v>
      </c>
      <c r="H836" s="25">
        <v>39569</v>
      </c>
      <c r="I836" s="20">
        <v>0.1</v>
      </c>
    </row>
    <row r="837" spans="1:9" ht="30" x14ac:dyDescent="0.25">
      <c r="A837" s="17" t="s">
        <v>36</v>
      </c>
      <c r="B837" s="17" t="s">
        <v>200</v>
      </c>
      <c r="C837" s="23" t="str">
        <f>tblLocAdj[[#This Row],[STATE]]&amp;tblLocAdj[[#This Row],[COUNTY]]</f>
        <v>INSHELBY</v>
      </c>
      <c r="D837" s="24">
        <v>2</v>
      </c>
      <c r="E837" s="17" t="s">
        <v>1496</v>
      </c>
      <c r="F837" s="19">
        <v>40544</v>
      </c>
      <c r="G837" s="20">
        <v>2</v>
      </c>
      <c r="H837" s="27"/>
      <c r="I837" s="20">
        <v>0</v>
      </c>
    </row>
    <row r="838" spans="1:9" ht="30" x14ac:dyDescent="0.25">
      <c r="A838" s="17" t="s">
        <v>36</v>
      </c>
      <c r="B838" s="17" t="s">
        <v>1497</v>
      </c>
      <c r="C838" s="23" t="str">
        <f>tblLocAdj[[#This Row],[STATE]]&amp;tblLocAdj[[#This Row],[COUNTY]]</f>
        <v>INSPENCER</v>
      </c>
      <c r="D838" s="24">
        <v>2.2999999999999998</v>
      </c>
      <c r="E838" s="17" t="s">
        <v>1498</v>
      </c>
      <c r="F838" s="19">
        <v>40544</v>
      </c>
      <c r="G838" s="20">
        <v>2.2000000000000002</v>
      </c>
      <c r="H838" s="25">
        <v>39569</v>
      </c>
      <c r="I838" s="20">
        <v>0.1</v>
      </c>
    </row>
    <row r="839" spans="1:9" ht="30" x14ac:dyDescent="0.25">
      <c r="A839" s="17" t="s">
        <v>36</v>
      </c>
      <c r="B839" s="17" t="s">
        <v>1499</v>
      </c>
      <c r="C839" s="23" t="str">
        <f>tblLocAdj[[#This Row],[STATE]]&amp;tblLocAdj[[#This Row],[COUNTY]]</f>
        <v>INST. JOSEPH</v>
      </c>
      <c r="D839" s="24">
        <v>1.8</v>
      </c>
      <c r="E839" s="17" t="s">
        <v>1500</v>
      </c>
      <c r="F839" s="19">
        <v>40544</v>
      </c>
      <c r="G839" s="20">
        <v>1.8</v>
      </c>
      <c r="H839" s="27"/>
      <c r="I839" s="20">
        <v>0</v>
      </c>
    </row>
    <row r="840" spans="1:9" ht="30" x14ac:dyDescent="0.25">
      <c r="A840" s="17" t="s">
        <v>36</v>
      </c>
      <c r="B840" s="17" t="s">
        <v>1501</v>
      </c>
      <c r="C840" s="23" t="str">
        <f>tblLocAdj[[#This Row],[STATE]]&amp;tblLocAdj[[#This Row],[COUNTY]]</f>
        <v>INSTARKE</v>
      </c>
      <c r="D840" s="24">
        <v>1.8</v>
      </c>
      <c r="E840" s="17" t="s">
        <v>1502</v>
      </c>
      <c r="F840" s="19">
        <v>40544</v>
      </c>
      <c r="G840" s="20">
        <v>1.8</v>
      </c>
      <c r="H840" s="27"/>
      <c r="I840" s="20">
        <v>0</v>
      </c>
    </row>
    <row r="841" spans="1:9" ht="30" x14ac:dyDescent="0.25">
      <c r="A841" s="17" t="s">
        <v>36</v>
      </c>
      <c r="B841" s="17" t="s">
        <v>1503</v>
      </c>
      <c r="C841" s="23" t="str">
        <f>tblLocAdj[[#This Row],[STATE]]&amp;tblLocAdj[[#This Row],[COUNTY]]</f>
        <v>INSTEUBEN</v>
      </c>
      <c r="D841" s="24">
        <v>1.8</v>
      </c>
      <c r="E841" s="17" t="s">
        <v>1504</v>
      </c>
      <c r="F841" s="19">
        <v>40544</v>
      </c>
      <c r="G841" s="20">
        <v>1.8</v>
      </c>
      <c r="H841" s="27"/>
      <c r="I841" s="20">
        <v>0</v>
      </c>
    </row>
    <row r="842" spans="1:9" ht="30" x14ac:dyDescent="0.25">
      <c r="A842" s="17" t="s">
        <v>36</v>
      </c>
      <c r="B842" s="17" t="s">
        <v>1505</v>
      </c>
      <c r="C842" s="23" t="str">
        <f>tblLocAdj[[#This Row],[STATE]]&amp;tblLocAdj[[#This Row],[COUNTY]]</f>
        <v>INSULLIVAN</v>
      </c>
      <c r="D842" s="24">
        <v>2.2999999999999998</v>
      </c>
      <c r="E842" s="17" t="s">
        <v>1506</v>
      </c>
      <c r="F842" s="19">
        <v>40544</v>
      </c>
      <c r="G842" s="20">
        <v>2.2000000000000002</v>
      </c>
      <c r="H842" s="25">
        <v>39569</v>
      </c>
      <c r="I842" s="20">
        <v>0.1</v>
      </c>
    </row>
    <row r="843" spans="1:9" ht="30" x14ac:dyDescent="0.25">
      <c r="A843" s="17" t="s">
        <v>36</v>
      </c>
      <c r="B843" s="17" t="s">
        <v>1507</v>
      </c>
      <c r="C843" s="23" t="str">
        <f>tblLocAdj[[#This Row],[STATE]]&amp;tblLocAdj[[#This Row],[COUNTY]]</f>
        <v>INSWITZERLAND</v>
      </c>
      <c r="D843" s="24">
        <v>2.2000000000000002</v>
      </c>
      <c r="E843" s="17" t="s">
        <v>1508</v>
      </c>
      <c r="F843" s="19">
        <v>40544</v>
      </c>
      <c r="G843" s="20">
        <v>2.2000000000000002</v>
      </c>
      <c r="H843" s="27"/>
      <c r="I843" s="20">
        <v>0</v>
      </c>
    </row>
    <row r="844" spans="1:9" ht="30" x14ac:dyDescent="0.25">
      <c r="A844" s="17" t="s">
        <v>36</v>
      </c>
      <c r="B844" s="17" t="s">
        <v>1509</v>
      </c>
      <c r="C844" s="23" t="str">
        <f>tblLocAdj[[#This Row],[STATE]]&amp;tblLocAdj[[#This Row],[COUNTY]]</f>
        <v>INTIPPECANOE</v>
      </c>
      <c r="D844" s="24">
        <v>1.8</v>
      </c>
      <c r="E844" s="17" t="s">
        <v>1510</v>
      </c>
      <c r="F844" s="19">
        <v>40544</v>
      </c>
      <c r="G844" s="20">
        <v>1.8</v>
      </c>
      <c r="H844" s="27"/>
      <c r="I844" s="20">
        <v>0</v>
      </c>
    </row>
    <row r="845" spans="1:9" ht="30" x14ac:dyDescent="0.25">
      <c r="A845" s="17" t="s">
        <v>36</v>
      </c>
      <c r="B845" s="17" t="s">
        <v>1511</v>
      </c>
      <c r="C845" s="23" t="str">
        <f>tblLocAdj[[#This Row],[STATE]]&amp;tblLocAdj[[#This Row],[COUNTY]]</f>
        <v>INTIPTON</v>
      </c>
      <c r="D845" s="24">
        <v>1.8</v>
      </c>
      <c r="E845" s="17" t="s">
        <v>1512</v>
      </c>
      <c r="F845" s="19">
        <v>40544</v>
      </c>
      <c r="G845" s="20">
        <v>1.8</v>
      </c>
      <c r="H845" s="27"/>
      <c r="I845" s="20">
        <v>0</v>
      </c>
    </row>
    <row r="846" spans="1:9" ht="30" x14ac:dyDescent="0.25">
      <c r="A846" s="17" t="s">
        <v>36</v>
      </c>
      <c r="B846" s="17" t="s">
        <v>341</v>
      </c>
      <c r="C846" s="23" t="str">
        <f>tblLocAdj[[#This Row],[STATE]]&amp;tblLocAdj[[#This Row],[COUNTY]]</f>
        <v>INUNION</v>
      </c>
      <c r="D846" s="24">
        <v>2</v>
      </c>
      <c r="E846" s="17" t="s">
        <v>1513</v>
      </c>
      <c r="F846" s="19">
        <v>40544</v>
      </c>
      <c r="G846" s="20">
        <v>2</v>
      </c>
      <c r="H846" s="27"/>
      <c r="I846" s="20">
        <v>0</v>
      </c>
    </row>
    <row r="847" spans="1:9" ht="30" x14ac:dyDescent="0.25">
      <c r="A847" s="17" t="s">
        <v>36</v>
      </c>
      <c r="B847" s="17" t="s">
        <v>1514</v>
      </c>
      <c r="C847" s="23" t="str">
        <f>tblLocAdj[[#This Row],[STATE]]&amp;tblLocAdj[[#This Row],[COUNTY]]</f>
        <v>INVANDERBURGH</v>
      </c>
      <c r="D847" s="24">
        <v>2.2999999999999998</v>
      </c>
      <c r="E847" s="17" t="s">
        <v>1515</v>
      </c>
      <c r="F847" s="19">
        <v>40544</v>
      </c>
      <c r="G847" s="20">
        <v>2.2000000000000002</v>
      </c>
      <c r="H847" s="25">
        <v>39569</v>
      </c>
      <c r="I847" s="20">
        <v>0.1</v>
      </c>
    </row>
    <row r="848" spans="1:9" ht="30" x14ac:dyDescent="0.25">
      <c r="A848" s="17" t="s">
        <v>36</v>
      </c>
      <c r="B848" s="17" t="s">
        <v>1516</v>
      </c>
      <c r="C848" s="23" t="str">
        <f>tblLocAdj[[#This Row],[STATE]]&amp;tblLocAdj[[#This Row],[COUNTY]]</f>
        <v>INVERMILLION</v>
      </c>
      <c r="D848" s="24">
        <v>2</v>
      </c>
      <c r="E848" s="17" t="s">
        <v>1517</v>
      </c>
      <c r="F848" s="19">
        <v>40544</v>
      </c>
      <c r="G848" s="20">
        <v>2</v>
      </c>
      <c r="H848" s="27"/>
      <c r="I848" s="20">
        <v>0</v>
      </c>
    </row>
    <row r="849" spans="1:9" ht="30" x14ac:dyDescent="0.25">
      <c r="A849" s="17" t="s">
        <v>36</v>
      </c>
      <c r="B849" s="17" t="s">
        <v>1518</v>
      </c>
      <c r="C849" s="23" t="str">
        <f>tblLocAdj[[#This Row],[STATE]]&amp;tblLocAdj[[#This Row],[COUNTY]]</f>
        <v>INVIGO</v>
      </c>
      <c r="D849" s="24">
        <v>2</v>
      </c>
      <c r="E849" s="17" t="s">
        <v>1519</v>
      </c>
      <c r="F849" s="19">
        <v>40544</v>
      </c>
      <c r="G849" s="20">
        <v>2</v>
      </c>
      <c r="H849" s="27"/>
      <c r="I849" s="20">
        <v>0</v>
      </c>
    </row>
    <row r="850" spans="1:9" ht="30" x14ac:dyDescent="0.25">
      <c r="A850" s="17" t="s">
        <v>36</v>
      </c>
      <c r="B850" s="17" t="s">
        <v>1385</v>
      </c>
      <c r="C850" s="23" t="str">
        <f>tblLocAdj[[#This Row],[STATE]]&amp;tblLocAdj[[#This Row],[COUNTY]]</f>
        <v>INWABASH</v>
      </c>
      <c r="D850" s="24">
        <v>1.8</v>
      </c>
      <c r="E850" s="17" t="s">
        <v>1520</v>
      </c>
      <c r="F850" s="19">
        <v>40544</v>
      </c>
      <c r="G850" s="20">
        <v>1.8</v>
      </c>
      <c r="H850" s="27"/>
      <c r="I850" s="20">
        <v>0</v>
      </c>
    </row>
    <row r="851" spans="1:9" ht="30" x14ac:dyDescent="0.25">
      <c r="A851" s="17" t="s">
        <v>36</v>
      </c>
      <c r="B851" s="17" t="s">
        <v>1002</v>
      </c>
      <c r="C851" s="23" t="str">
        <f>tblLocAdj[[#This Row],[STATE]]&amp;tblLocAdj[[#This Row],[COUNTY]]</f>
        <v>INWARREN</v>
      </c>
      <c r="D851" s="24">
        <v>1.8</v>
      </c>
      <c r="E851" s="17" t="s">
        <v>1521</v>
      </c>
      <c r="F851" s="19">
        <v>40544</v>
      </c>
      <c r="G851" s="20">
        <v>1.8</v>
      </c>
      <c r="H851" s="27"/>
      <c r="I851" s="20">
        <v>0</v>
      </c>
    </row>
    <row r="852" spans="1:9" ht="30" x14ac:dyDescent="0.25">
      <c r="A852" s="17" t="s">
        <v>36</v>
      </c>
      <c r="B852" s="17" t="s">
        <v>1522</v>
      </c>
      <c r="C852" s="23" t="str">
        <f>tblLocAdj[[#This Row],[STATE]]&amp;tblLocAdj[[#This Row],[COUNTY]]</f>
        <v>INWARRICK</v>
      </c>
      <c r="D852" s="24">
        <v>2.2999999999999998</v>
      </c>
      <c r="E852" s="17" t="s">
        <v>1523</v>
      </c>
      <c r="F852" s="19">
        <v>40544</v>
      </c>
      <c r="G852" s="20">
        <v>2.2000000000000002</v>
      </c>
      <c r="H852" s="25">
        <v>39569</v>
      </c>
      <c r="I852" s="20">
        <v>0.1</v>
      </c>
    </row>
    <row r="853" spans="1:9" ht="30" x14ac:dyDescent="0.25">
      <c r="A853" s="17" t="s">
        <v>36</v>
      </c>
      <c r="B853" s="17" t="s">
        <v>214</v>
      </c>
      <c r="C853" s="23" t="str">
        <f>tblLocAdj[[#This Row],[STATE]]&amp;tblLocAdj[[#This Row],[COUNTY]]</f>
        <v>INWASHINGTON</v>
      </c>
      <c r="D853" s="24">
        <v>2.2999999999999998</v>
      </c>
      <c r="E853" s="17" t="s">
        <v>1524</v>
      </c>
      <c r="F853" s="19">
        <v>40544</v>
      </c>
      <c r="G853" s="20">
        <v>2.2000000000000002</v>
      </c>
      <c r="H853" s="25">
        <v>39569</v>
      </c>
      <c r="I853" s="20">
        <v>0.1</v>
      </c>
    </row>
    <row r="854" spans="1:9" ht="30" x14ac:dyDescent="0.25">
      <c r="A854" s="17" t="s">
        <v>36</v>
      </c>
      <c r="B854" s="17" t="s">
        <v>1005</v>
      </c>
      <c r="C854" s="23" t="str">
        <f>tblLocAdj[[#This Row],[STATE]]&amp;tblLocAdj[[#This Row],[COUNTY]]</f>
        <v>INWAYNE</v>
      </c>
      <c r="D854" s="24">
        <v>2</v>
      </c>
      <c r="E854" s="17" t="s">
        <v>1525</v>
      </c>
      <c r="F854" s="19">
        <v>40544</v>
      </c>
      <c r="G854" s="20">
        <v>2</v>
      </c>
      <c r="H854" s="27"/>
      <c r="I854" s="20">
        <v>0</v>
      </c>
    </row>
    <row r="855" spans="1:9" ht="30" x14ac:dyDescent="0.25">
      <c r="A855" s="17" t="s">
        <v>36</v>
      </c>
      <c r="B855" s="17" t="s">
        <v>1526</v>
      </c>
      <c r="C855" s="23" t="str">
        <f>tblLocAdj[[#This Row],[STATE]]&amp;tblLocAdj[[#This Row],[COUNTY]]</f>
        <v>INWELLS</v>
      </c>
      <c r="D855" s="24">
        <v>1.8</v>
      </c>
      <c r="E855" s="17" t="s">
        <v>1527</v>
      </c>
      <c r="F855" s="19">
        <v>40544</v>
      </c>
      <c r="G855" s="20">
        <v>1.8</v>
      </c>
      <c r="H855" s="27"/>
      <c r="I855" s="20">
        <v>0</v>
      </c>
    </row>
    <row r="856" spans="1:9" ht="30" x14ac:dyDescent="0.25">
      <c r="A856" s="17" t="s">
        <v>36</v>
      </c>
      <c r="B856" s="17" t="s">
        <v>346</v>
      </c>
      <c r="C856" s="23" t="str">
        <f>tblLocAdj[[#This Row],[STATE]]&amp;tblLocAdj[[#This Row],[COUNTY]]</f>
        <v>INWHITE</v>
      </c>
      <c r="D856" s="24">
        <v>1.8</v>
      </c>
      <c r="E856" s="17" t="s">
        <v>1528</v>
      </c>
      <c r="F856" s="19">
        <v>40544</v>
      </c>
      <c r="G856" s="20">
        <v>1.8</v>
      </c>
      <c r="H856" s="27"/>
      <c r="I856" s="20">
        <v>0</v>
      </c>
    </row>
    <row r="857" spans="1:9" ht="30" x14ac:dyDescent="0.25">
      <c r="A857" s="17" t="s">
        <v>36</v>
      </c>
      <c r="B857" s="17" t="s">
        <v>1529</v>
      </c>
      <c r="C857" s="23" t="str">
        <f>tblLocAdj[[#This Row],[STATE]]&amp;tblLocAdj[[#This Row],[COUNTY]]</f>
        <v>INWHITLEY</v>
      </c>
      <c r="D857" s="24">
        <v>1.8</v>
      </c>
      <c r="E857" s="17" t="s">
        <v>1530</v>
      </c>
      <c r="F857" s="19">
        <v>40544</v>
      </c>
      <c r="G857" s="20">
        <v>1.8</v>
      </c>
      <c r="H857" s="27"/>
      <c r="I857" s="20">
        <v>0</v>
      </c>
    </row>
    <row r="858" spans="1:9" ht="30" x14ac:dyDescent="0.25">
      <c r="A858" s="17" t="s">
        <v>37</v>
      </c>
      <c r="B858" s="17" t="s">
        <v>1401</v>
      </c>
      <c r="C858" s="23" t="str">
        <f>tblLocAdj[[#This Row],[STATE]]&amp;tblLocAdj[[#This Row],[COUNTY]]</f>
        <v>KSALLEN</v>
      </c>
      <c r="D858" s="24">
        <v>2.2000000000000002</v>
      </c>
      <c r="E858" s="17" t="s">
        <v>1531</v>
      </c>
      <c r="F858" s="19">
        <v>40544</v>
      </c>
      <c r="G858" s="20">
        <v>2.2000000000000002</v>
      </c>
      <c r="H858" s="27"/>
      <c r="I858" s="20">
        <v>0</v>
      </c>
    </row>
    <row r="859" spans="1:9" ht="30" x14ac:dyDescent="0.25">
      <c r="A859" s="17" t="s">
        <v>37</v>
      </c>
      <c r="B859" s="17" t="s">
        <v>1532</v>
      </c>
      <c r="C859" s="23" t="str">
        <f>tblLocAdj[[#This Row],[STATE]]&amp;tblLocAdj[[#This Row],[COUNTY]]</f>
        <v>KSANDERSON</v>
      </c>
      <c r="D859" s="24">
        <v>2</v>
      </c>
      <c r="E859" s="17" t="s">
        <v>1533</v>
      </c>
      <c r="F859" s="19">
        <v>40544</v>
      </c>
      <c r="G859" s="20">
        <v>2</v>
      </c>
      <c r="H859" s="27"/>
      <c r="I859" s="20">
        <v>0</v>
      </c>
    </row>
    <row r="860" spans="1:9" ht="30" x14ac:dyDescent="0.25">
      <c r="A860" s="17" t="s">
        <v>37</v>
      </c>
      <c r="B860" s="17" t="s">
        <v>1534</v>
      </c>
      <c r="C860" s="23" t="str">
        <f>tblLocAdj[[#This Row],[STATE]]&amp;tblLocAdj[[#This Row],[COUNTY]]</f>
        <v>KSATCHISON</v>
      </c>
      <c r="D860" s="24">
        <v>2</v>
      </c>
      <c r="E860" s="17" t="s">
        <v>1535</v>
      </c>
      <c r="F860" s="19">
        <v>40544</v>
      </c>
      <c r="G860" s="20">
        <v>2</v>
      </c>
      <c r="H860" s="27"/>
      <c r="I860" s="20">
        <v>0</v>
      </c>
    </row>
    <row r="861" spans="1:9" ht="30" x14ac:dyDescent="0.25">
      <c r="A861" s="17" t="s">
        <v>37</v>
      </c>
      <c r="B861" s="17" t="s">
        <v>1536</v>
      </c>
      <c r="C861" s="23" t="str">
        <f>tblLocAdj[[#This Row],[STATE]]&amp;tblLocAdj[[#This Row],[COUNTY]]</f>
        <v>KSBARBER</v>
      </c>
      <c r="D861" s="24">
        <v>2.2000000000000002</v>
      </c>
      <c r="E861" s="17" t="s">
        <v>1537</v>
      </c>
      <c r="F861" s="19">
        <v>40544</v>
      </c>
      <c r="G861" s="20">
        <v>2.2000000000000002</v>
      </c>
      <c r="H861" s="27"/>
      <c r="I861" s="20">
        <v>0</v>
      </c>
    </row>
    <row r="862" spans="1:9" ht="30" x14ac:dyDescent="0.25">
      <c r="A862" s="17" t="s">
        <v>37</v>
      </c>
      <c r="B862" s="17" t="s">
        <v>1538</v>
      </c>
      <c r="C862" s="23" t="str">
        <f>tblLocAdj[[#This Row],[STATE]]&amp;tblLocAdj[[#This Row],[COUNTY]]</f>
        <v>KSBARTON</v>
      </c>
      <c r="D862" s="24">
        <v>2.2000000000000002</v>
      </c>
      <c r="E862" s="17" t="s">
        <v>1539</v>
      </c>
      <c r="F862" s="19">
        <v>40544</v>
      </c>
      <c r="G862" s="20">
        <v>2.2000000000000002</v>
      </c>
      <c r="H862" s="27"/>
      <c r="I862" s="20">
        <v>0</v>
      </c>
    </row>
    <row r="863" spans="1:9" ht="30" x14ac:dyDescent="0.25">
      <c r="A863" s="17" t="s">
        <v>37</v>
      </c>
      <c r="B863" s="17" t="s">
        <v>1540</v>
      </c>
      <c r="C863" s="23" t="str">
        <f>tblLocAdj[[#This Row],[STATE]]&amp;tblLocAdj[[#This Row],[COUNTY]]</f>
        <v>KSBOURBON</v>
      </c>
      <c r="D863" s="24">
        <v>2.2000000000000002</v>
      </c>
      <c r="E863" s="17" t="s">
        <v>1541</v>
      </c>
      <c r="F863" s="19">
        <v>40544</v>
      </c>
      <c r="G863" s="20">
        <v>2.2000000000000002</v>
      </c>
      <c r="H863" s="27"/>
      <c r="I863" s="20">
        <v>0</v>
      </c>
    </row>
    <row r="864" spans="1:9" ht="30" x14ac:dyDescent="0.25">
      <c r="A864" s="17" t="s">
        <v>37</v>
      </c>
      <c r="B864" s="17" t="s">
        <v>1255</v>
      </c>
      <c r="C864" s="23" t="str">
        <f>tblLocAdj[[#This Row],[STATE]]&amp;tblLocAdj[[#This Row],[COUNTY]]</f>
        <v>KSBROWN</v>
      </c>
      <c r="D864" s="24">
        <v>2</v>
      </c>
      <c r="E864" s="17" t="s">
        <v>1542</v>
      </c>
      <c r="F864" s="19">
        <v>40544</v>
      </c>
      <c r="G864" s="20">
        <v>2</v>
      </c>
      <c r="H864" s="27"/>
      <c r="I864" s="20">
        <v>0</v>
      </c>
    </row>
    <row r="865" spans="1:9" ht="30" x14ac:dyDescent="0.25">
      <c r="A865" s="17" t="s">
        <v>37</v>
      </c>
      <c r="B865" s="17" t="s">
        <v>98</v>
      </c>
      <c r="C865" s="23" t="str">
        <f>tblLocAdj[[#This Row],[STATE]]&amp;tblLocAdj[[#This Row],[COUNTY]]</f>
        <v>KSBUTLER</v>
      </c>
      <c r="D865" s="24">
        <v>2.2000000000000002</v>
      </c>
      <c r="E865" s="17" t="s">
        <v>1543</v>
      </c>
      <c r="F865" s="19">
        <v>40544</v>
      </c>
      <c r="G865" s="20">
        <v>2.2000000000000002</v>
      </c>
      <c r="H865" s="27"/>
      <c r="I865" s="20">
        <v>0</v>
      </c>
    </row>
    <row r="866" spans="1:9" ht="30" x14ac:dyDescent="0.25">
      <c r="A866" s="17" t="s">
        <v>37</v>
      </c>
      <c r="B866" s="17" t="s">
        <v>1544</v>
      </c>
      <c r="C866" s="23" t="str">
        <f>tblLocAdj[[#This Row],[STATE]]&amp;tblLocAdj[[#This Row],[COUNTY]]</f>
        <v>KSCHASE</v>
      </c>
      <c r="D866" s="24">
        <v>2.2000000000000002</v>
      </c>
      <c r="E866" s="17" t="s">
        <v>1545</v>
      </c>
      <c r="F866" s="19">
        <v>40544</v>
      </c>
      <c r="G866" s="20">
        <v>2.2000000000000002</v>
      </c>
      <c r="H866" s="27"/>
      <c r="I866" s="20">
        <v>0</v>
      </c>
    </row>
    <row r="867" spans="1:9" ht="30" x14ac:dyDescent="0.25">
      <c r="A867" s="17" t="s">
        <v>37</v>
      </c>
      <c r="B867" s="17" t="s">
        <v>1546</v>
      </c>
      <c r="C867" s="23" t="str">
        <f>tblLocAdj[[#This Row],[STATE]]&amp;tblLocAdj[[#This Row],[COUNTY]]</f>
        <v>KSCHAUTAUQUA</v>
      </c>
      <c r="D867" s="24">
        <v>2.2000000000000002</v>
      </c>
      <c r="E867" s="17" t="s">
        <v>1547</v>
      </c>
      <c r="F867" s="19">
        <v>40544</v>
      </c>
      <c r="G867" s="20">
        <v>2.2000000000000002</v>
      </c>
      <c r="H867" s="27"/>
      <c r="I867" s="20">
        <v>0</v>
      </c>
    </row>
    <row r="868" spans="1:9" ht="30" x14ac:dyDescent="0.25">
      <c r="A868" s="17" t="s">
        <v>37</v>
      </c>
      <c r="B868" s="17" t="s">
        <v>104</v>
      </c>
      <c r="C868" s="23" t="str">
        <f>tblLocAdj[[#This Row],[STATE]]&amp;tblLocAdj[[#This Row],[COUNTY]]</f>
        <v>KSCHEROKEE</v>
      </c>
      <c r="D868" s="24">
        <v>2.2000000000000002</v>
      </c>
      <c r="E868" s="17" t="s">
        <v>1548</v>
      </c>
      <c r="F868" s="19">
        <v>40544</v>
      </c>
      <c r="G868" s="20">
        <v>2.2000000000000002</v>
      </c>
      <c r="H868" s="27"/>
      <c r="I868" s="20">
        <v>0</v>
      </c>
    </row>
    <row r="869" spans="1:9" ht="30" x14ac:dyDescent="0.25">
      <c r="A869" s="17" t="s">
        <v>37</v>
      </c>
      <c r="B869" s="17" t="s">
        <v>512</v>
      </c>
      <c r="C869" s="23" t="str">
        <f>tblLocAdj[[#This Row],[STATE]]&amp;tblLocAdj[[#This Row],[COUNTY]]</f>
        <v>KSCHEYENNE</v>
      </c>
      <c r="D869" s="24">
        <v>2.2000000000000002</v>
      </c>
      <c r="E869" s="17" t="s">
        <v>1549</v>
      </c>
      <c r="F869" s="19">
        <v>40544</v>
      </c>
      <c r="G869" s="20">
        <v>2.2000000000000002</v>
      </c>
      <c r="H869" s="27"/>
      <c r="I869" s="20">
        <v>0</v>
      </c>
    </row>
    <row r="870" spans="1:9" ht="30" x14ac:dyDescent="0.25">
      <c r="A870" s="17" t="s">
        <v>37</v>
      </c>
      <c r="B870" s="17" t="s">
        <v>237</v>
      </c>
      <c r="C870" s="23" t="str">
        <f>tblLocAdj[[#This Row],[STATE]]&amp;tblLocAdj[[#This Row],[COUNTY]]</f>
        <v>KSCLARK</v>
      </c>
      <c r="D870" s="24">
        <v>2.2000000000000002</v>
      </c>
      <c r="E870" s="17" t="s">
        <v>1550</v>
      </c>
      <c r="F870" s="19">
        <v>40544</v>
      </c>
      <c r="G870" s="20">
        <v>2.2000000000000002</v>
      </c>
      <c r="H870" s="27"/>
      <c r="I870" s="20">
        <v>0</v>
      </c>
    </row>
    <row r="871" spans="1:9" ht="30" x14ac:dyDescent="0.25">
      <c r="A871" s="17" t="s">
        <v>37</v>
      </c>
      <c r="B871" s="17" t="s">
        <v>112</v>
      </c>
      <c r="C871" s="23" t="str">
        <f>tblLocAdj[[#This Row],[STATE]]&amp;tblLocAdj[[#This Row],[COUNTY]]</f>
        <v>KSCLAY</v>
      </c>
      <c r="D871" s="24">
        <v>2</v>
      </c>
      <c r="E871" s="17" t="s">
        <v>1551</v>
      </c>
      <c r="F871" s="19">
        <v>40544</v>
      </c>
      <c r="G871" s="20">
        <v>2</v>
      </c>
      <c r="H871" s="27"/>
      <c r="I871" s="20">
        <v>0</v>
      </c>
    </row>
    <row r="872" spans="1:9" ht="30" x14ac:dyDescent="0.25">
      <c r="A872" s="17" t="s">
        <v>37</v>
      </c>
      <c r="B872" s="17" t="s">
        <v>1552</v>
      </c>
      <c r="C872" s="23" t="str">
        <f>tblLocAdj[[#This Row],[STATE]]&amp;tblLocAdj[[#This Row],[COUNTY]]</f>
        <v>KSCLOUD</v>
      </c>
      <c r="D872" s="24">
        <v>2</v>
      </c>
      <c r="E872" s="17" t="s">
        <v>1553</v>
      </c>
      <c r="F872" s="19">
        <v>40544</v>
      </c>
      <c r="G872" s="20">
        <v>2</v>
      </c>
      <c r="H872" s="27"/>
      <c r="I872" s="20">
        <v>0</v>
      </c>
    </row>
    <row r="873" spans="1:9" ht="30" x14ac:dyDescent="0.25">
      <c r="A873" s="17" t="s">
        <v>37</v>
      </c>
      <c r="B873" s="17" t="s">
        <v>1554</v>
      </c>
      <c r="C873" s="23" t="str">
        <f>tblLocAdj[[#This Row],[STATE]]&amp;tblLocAdj[[#This Row],[COUNTY]]</f>
        <v>KSCOFFEY</v>
      </c>
      <c r="D873" s="24">
        <v>2</v>
      </c>
      <c r="E873" s="17" t="s">
        <v>1555</v>
      </c>
      <c r="F873" s="19">
        <v>40544</v>
      </c>
      <c r="G873" s="20">
        <v>2</v>
      </c>
      <c r="H873" s="27"/>
      <c r="I873" s="20">
        <v>0</v>
      </c>
    </row>
    <row r="874" spans="1:9" ht="30" x14ac:dyDescent="0.25">
      <c r="A874" s="17" t="s">
        <v>37</v>
      </c>
      <c r="B874" s="17" t="s">
        <v>1556</v>
      </c>
      <c r="C874" s="23" t="str">
        <f>tblLocAdj[[#This Row],[STATE]]&amp;tblLocAdj[[#This Row],[COUNTY]]</f>
        <v>KSCOMANCHE</v>
      </c>
      <c r="D874" s="24">
        <v>2.2000000000000002</v>
      </c>
      <c r="E874" s="17" t="s">
        <v>1557</v>
      </c>
      <c r="F874" s="19">
        <v>40544</v>
      </c>
      <c r="G874" s="20">
        <v>2.2000000000000002</v>
      </c>
      <c r="H874" s="27"/>
      <c r="I874" s="20">
        <v>0</v>
      </c>
    </row>
    <row r="875" spans="1:9" ht="30" x14ac:dyDescent="0.25">
      <c r="A875" s="17" t="s">
        <v>37</v>
      </c>
      <c r="B875" s="17" t="s">
        <v>1558</v>
      </c>
      <c r="C875" s="23" t="str">
        <f>tblLocAdj[[#This Row],[STATE]]&amp;tblLocAdj[[#This Row],[COUNTY]]</f>
        <v>KSCOWLEY</v>
      </c>
      <c r="D875" s="24">
        <v>2.2000000000000002</v>
      </c>
      <c r="E875" s="17" t="s">
        <v>1559</v>
      </c>
      <c r="F875" s="19">
        <v>40544</v>
      </c>
      <c r="G875" s="20">
        <v>2.2000000000000002</v>
      </c>
      <c r="H875" s="27"/>
      <c r="I875" s="20">
        <v>0</v>
      </c>
    </row>
    <row r="876" spans="1:9" ht="30" x14ac:dyDescent="0.25">
      <c r="A876" s="17" t="s">
        <v>37</v>
      </c>
      <c r="B876" s="17" t="s">
        <v>249</v>
      </c>
      <c r="C876" s="23" t="str">
        <f>tblLocAdj[[#This Row],[STATE]]&amp;tblLocAdj[[#This Row],[COUNTY]]</f>
        <v>KSCRAWFORD</v>
      </c>
      <c r="D876" s="24">
        <v>2.2000000000000002</v>
      </c>
      <c r="E876" s="17" t="s">
        <v>1560</v>
      </c>
      <c r="F876" s="19">
        <v>40544</v>
      </c>
      <c r="G876" s="20">
        <v>2.2000000000000002</v>
      </c>
      <c r="H876" s="27"/>
      <c r="I876" s="20">
        <v>0</v>
      </c>
    </row>
    <row r="877" spans="1:9" ht="30" x14ac:dyDescent="0.25">
      <c r="A877" s="17" t="s">
        <v>37</v>
      </c>
      <c r="B877" s="17" t="s">
        <v>828</v>
      </c>
      <c r="C877" s="23" t="str">
        <f>tblLocAdj[[#This Row],[STATE]]&amp;tblLocAdj[[#This Row],[COUNTY]]</f>
        <v>KSDECATUR</v>
      </c>
      <c r="D877" s="24">
        <v>2</v>
      </c>
      <c r="E877" s="17" t="s">
        <v>1561</v>
      </c>
      <c r="F877" s="19">
        <v>40544</v>
      </c>
      <c r="G877" s="20">
        <v>2</v>
      </c>
      <c r="H877" s="27"/>
      <c r="I877" s="20">
        <v>0</v>
      </c>
    </row>
    <row r="878" spans="1:9" ht="30" x14ac:dyDescent="0.25">
      <c r="A878" s="17" t="s">
        <v>37</v>
      </c>
      <c r="B878" s="17" t="s">
        <v>1066</v>
      </c>
      <c r="C878" s="23" t="str">
        <f>tblLocAdj[[#This Row],[STATE]]&amp;tblLocAdj[[#This Row],[COUNTY]]</f>
        <v>KSDICKINSON</v>
      </c>
      <c r="D878" s="24">
        <v>2</v>
      </c>
      <c r="E878" s="17" t="s">
        <v>1562</v>
      </c>
      <c r="F878" s="19">
        <v>40544</v>
      </c>
      <c r="G878" s="20">
        <v>2</v>
      </c>
      <c r="H878" s="27"/>
      <c r="I878" s="20">
        <v>0</v>
      </c>
    </row>
    <row r="879" spans="1:9" ht="30" x14ac:dyDescent="0.25">
      <c r="A879" s="17" t="s">
        <v>37</v>
      </c>
      <c r="B879" s="17" t="s">
        <v>1563</v>
      </c>
      <c r="C879" s="23" t="str">
        <f>tblLocAdj[[#This Row],[STATE]]&amp;tblLocAdj[[#This Row],[COUNTY]]</f>
        <v>KSDONIPHAN</v>
      </c>
      <c r="D879" s="24">
        <v>2</v>
      </c>
      <c r="E879" s="17" t="s">
        <v>1564</v>
      </c>
      <c r="F879" s="19">
        <v>40544</v>
      </c>
      <c r="G879" s="20">
        <v>2</v>
      </c>
      <c r="H879" s="27"/>
      <c r="I879" s="20">
        <v>0</v>
      </c>
    </row>
    <row r="880" spans="1:9" ht="30" x14ac:dyDescent="0.25">
      <c r="A880" s="17" t="s">
        <v>37</v>
      </c>
      <c r="B880" s="17" t="s">
        <v>530</v>
      </c>
      <c r="C880" s="23" t="str">
        <f>tblLocAdj[[#This Row],[STATE]]&amp;tblLocAdj[[#This Row],[COUNTY]]</f>
        <v>KSDOUGLAS</v>
      </c>
      <c r="D880" s="24">
        <v>2</v>
      </c>
      <c r="E880" s="17" t="s">
        <v>1565</v>
      </c>
      <c r="F880" s="19">
        <v>40544</v>
      </c>
      <c r="G880" s="20">
        <v>2</v>
      </c>
      <c r="H880" s="27"/>
      <c r="I880" s="20">
        <v>0</v>
      </c>
    </row>
    <row r="881" spans="1:9" ht="30" x14ac:dyDescent="0.25">
      <c r="A881" s="17" t="s">
        <v>37</v>
      </c>
      <c r="B881" s="17" t="s">
        <v>1283</v>
      </c>
      <c r="C881" s="23" t="str">
        <f>tblLocAdj[[#This Row],[STATE]]&amp;tblLocAdj[[#This Row],[COUNTY]]</f>
        <v>KSEDWARDS</v>
      </c>
      <c r="D881" s="24">
        <v>2.2000000000000002</v>
      </c>
      <c r="E881" s="17" t="s">
        <v>1566</v>
      </c>
      <c r="F881" s="19">
        <v>40544</v>
      </c>
      <c r="G881" s="20">
        <v>2.2000000000000002</v>
      </c>
      <c r="H881" s="27"/>
      <c r="I881" s="20">
        <v>0</v>
      </c>
    </row>
    <row r="882" spans="1:9" ht="30" x14ac:dyDescent="0.25">
      <c r="A882" s="17" t="s">
        <v>37</v>
      </c>
      <c r="B882" s="17" t="s">
        <v>1567</v>
      </c>
      <c r="C882" s="23" t="str">
        <f>tblLocAdj[[#This Row],[STATE]]&amp;tblLocAdj[[#This Row],[COUNTY]]</f>
        <v>KSELK</v>
      </c>
      <c r="D882" s="24">
        <v>2.2000000000000002</v>
      </c>
      <c r="E882" s="17" t="s">
        <v>1568</v>
      </c>
      <c r="F882" s="19">
        <v>40544</v>
      </c>
      <c r="G882" s="20">
        <v>2.2000000000000002</v>
      </c>
      <c r="H882" s="27"/>
      <c r="I882" s="20">
        <v>0</v>
      </c>
    </row>
    <row r="883" spans="1:9" ht="30" x14ac:dyDescent="0.25">
      <c r="A883" s="17" t="s">
        <v>37</v>
      </c>
      <c r="B883" s="17" t="s">
        <v>1569</v>
      </c>
      <c r="C883" s="23" t="str">
        <f>tblLocAdj[[#This Row],[STATE]]&amp;tblLocAdj[[#This Row],[COUNTY]]</f>
        <v>KSELLIS</v>
      </c>
      <c r="D883" s="24">
        <v>2</v>
      </c>
      <c r="E883" s="17" t="s">
        <v>1570</v>
      </c>
      <c r="F883" s="19">
        <v>40544</v>
      </c>
      <c r="G883" s="20">
        <v>2</v>
      </c>
      <c r="H883" s="27"/>
      <c r="I883" s="20">
        <v>0</v>
      </c>
    </row>
    <row r="884" spans="1:9" ht="30" x14ac:dyDescent="0.25">
      <c r="A884" s="17" t="s">
        <v>37</v>
      </c>
      <c r="B884" s="17" t="s">
        <v>1571</v>
      </c>
      <c r="C884" s="23" t="str">
        <f>tblLocAdj[[#This Row],[STATE]]&amp;tblLocAdj[[#This Row],[COUNTY]]</f>
        <v>KSELLSWORTH</v>
      </c>
      <c r="D884" s="24">
        <v>2</v>
      </c>
      <c r="E884" s="17" t="s">
        <v>1572</v>
      </c>
      <c r="F884" s="19">
        <v>40544</v>
      </c>
      <c r="G884" s="20">
        <v>2</v>
      </c>
      <c r="H884" s="27"/>
      <c r="I884" s="20">
        <v>0</v>
      </c>
    </row>
    <row r="885" spans="1:9" ht="30" x14ac:dyDescent="0.25">
      <c r="A885" s="17" t="s">
        <v>37</v>
      </c>
      <c r="B885" s="17" t="s">
        <v>1573</v>
      </c>
      <c r="C885" s="23" t="str">
        <f>tblLocAdj[[#This Row],[STATE]]&amp;tblLocAdj[[#This Row],[COUNTY]]</f>
        <v>KSFINNEY</v>
      </c>
      <c r="D885" s="24">
        <v>2.2000000000000002</v>
      </c>
      <c r="E885" s="17" t="s">
        <v>1574</v>
      </c>
      <c r="F885" s="19">
        <v>40544</v>
      </c>
      <c r="G885" s="20">
        <v>2.2000000000000002</v>
      </c>
      <c r="H885" s="27"/>
      <c r="I885" s="20">
        <v>0</v>
      </c>
    </row>
    <row r="886" spans="1:9" ht="30" x14ac:dyDescent="0.25">
      <c r="A886" s="17" t="s">
        <v>37</v>
      </c>
      <c r="B886" s="17" t="s">
        <v>1287</v>
      </c>
      <c r="C886" s="23" t="str">
        <f>tblLocAdj[[#This Row],[STATE]]&amp;tblLocAdj[[#This Row],[COUNTY]]</f>
        <v>KSFORD</v>
      </c>
      <c r="D886" s="24">
        <v>2.2000000000000002</v>
      </c>
      <c r="E886" s="17" t="s">
        <v>1575</v>
      </c>
      <c r="F886" s="19">
        <v>40544</v>
      </c>
      <c r="G886" s="20">
        <v>2.2000000000000002</v>
      </c>
      <c r="H886" s="27"/>
      <c r="I886" s="20">
        <v>0</v>
      </c>
    </row>
    <row r="887" spans="1:9" ht="30" x14ac:dyDescent="0.25">
      <c r="A887" s="17" t="s">
        <v>37</v>
      </c>
      <c r="B887" s="17" t="s">
        <v>144</v>
      </c>
      <c r="C887" s="23" t="str">
        <f>tblLocAdj[[#This Row],[STATE]]&amp;tblLocAdj[[#This Row],[COUNTY]]</f>
        <v>KSFRANKLIN</v>
      </c>
      <c r="D887" s="24">
        <v>2</v>
      </c>
      <c r="E887" s="17" t="s">
        <v>1576</v>
      </c>
      <c r="F887" s="19">
        <v>40544</v>
      </c>
      <c r="G887" s="20">
        <v>2</v>
      </c>
      <c r="H887" s="27"/>
      <c r="I887" s="20">
        <v>0</v>
      </c>
    </row>
    <row r="888" spans="1:9" ht="30" x14ac:dyDescent="0.25">
      <c r="A888" s="17" t="s">
        <v>37</v>
      </c>
      <c r="B888" s="17" t="s">
        <v>1577</v>
      </c>
      <c r="C888" s="23" t="str">
        <f>tblLocAdj[[#This Row],[STATE]]&amp;tblLocAdj[[#This Row],[COUNTY]]</f>
        <v>KSGEARY</v>
      </c>
      <c r="D888" s="24">
        <v>2</v>
      </c>
      <c r="E888" s="17" t="s">
        <v>1578</v>
      </c>
      <c r="F888" s="19">
        <v>40544</v>
      </c>
      <c r="G888" s="20">
        <v>2</v>
      </c>
      <c r="H888" s="27"/>
      <c r="I888" s="20">
        <v>0</v>
      </c>
    </row>
    <row r="889" spans="1:9" ht="30" x14ac:dyDescent="0.25">
      <c r="A889" s="17" t="s">
        <v>37</v>
      </c>
      <c r="B889" s="17" t="s">
        <v>1579</v>
      </c>
      <c r="C889" s="23" t="str">
        <f>tblLocAdj[[#This Row],[STATE]]&amp;tblLocAdj[[#This Row],[COUNTY]]</f>
        <v>KSGOVE</v>
      </c>
      <c r="D889" s="24">
        <v>2.2000000000000002</v>
      </c>
      <c r="E889" s="17" t="s">
        <v>1580</v>
      </c>
      <c r="F889" s="19">
        <v>40544</v>
      </c>
      <c r="G889" s="20">
        <v>2.2000000000000002</v>
      </c>
      <c r="H889" s="27"/>
      <c r="I889" s="20">
        <v>0</v>
      </c>
    </row>
    <row r="890" spans="1:9" ht="30" x14ac:dyDescent="0.25">
      <c r="A890" s="17" t="s">
        <v>37</v>
      </c>
      <c r="B890" s="17" t="s">
        <v>360</v>
      </c>
      <c r="C890" s="23" t="str">
        <f>tblLocAdj[[#This Row],[STATE]]&amp;tblLocAdj[[#This Row],[COUNTY]]</f>
        <v>KSGRAHAM</v>
      </c>
      <c r="D890" s="24">
        <v>2</v>
      </c>
      <c r="E890" s="17" t="s">
        <v>1581</v>
      </c>
      <c r="F890" s="19">
        <v>40544</v>
      </c>
      <c r="G890" s="20">
        <v>2</v>
      </c>
      <c r="H890" s="27"/>
      <c r="I890" s="20">
        <v>0</v>
      </c>
    </row>
    <row r="891" spans="1:9" ht="30" x14ac:dyDescent="0.25">
      <c r="A891" s="17" t="s">
        <v>37</v>
      </c>
      <c r="B891" s="17" t="s">
        <v>267</v>
      </c>
      <c r="C891" s="23" t="str">
        <f>tblLocAdj[[#This Row],[STATE]]&amp;tblLocAdj[[#This Row],[COUNTY]]</f>
        <v>KSGRANT</v>
      </c>
      <c r="D891" s="24">
        <v>2.2000000000000002</v>
      </c>
      <c r="E891" s="17" t="s">
        <v>1582</v>
      </c>
      <c r="F891" s="19">
        <v>40544</v>
      </c>
      <c r="G891" s="20">
        <v>2.2000000000000002</v>
      </c>
      <c r="H891" s="27"/>
      <c r="I891" s="20">
        <v>0</v>
      </c>
    </row>
    <row r="892" spans="1:9" ht="30" x14ac:dyDescent="0.25">
      <c r="A892" s="17" t="s">
        <v>37</v>
      </c>
      <c r="B892" s="17" t="s">
        <v>1583</v>
      </c>
      <c r="C892" s="23" t="str">
        <f>tblLocAdj[[#This Row],[STATE]]&amp;tblLocAdj[[#This Row],[COUNTY]]</f>
        <v>KSGRAY</v>
      </c>
      <c r="D892" s="24">
        <v>2.2000000000000002</v>
      </c>
      <c r="E892" s="17" t="s">
        <v>1584</v>
      </c>
      <c r="F892" s="19">
        <v>40544</v>
      </c>
      <c r="G892" s="20">
        <v>2.2000000000000002</v>
      </c>
      <c r="H892" s="27"/>
      <c r="I892" s="20">
        <v>0</v>
      </c>
    </row>
    <row r="893" spans="1:9" ht="30" x14ac:dyDescent="0.25">
      <c r="A893" s="17" t="s">
        <v>37</v>
      </c>
      <c r="B893" s="17" t="s">
        <v>1585</v>
      </c>
      <c r="C893" s="23" t="str">
        <f>tblLocAdj[[#This Row],[STATE]]&amp;tblLocAdj[[#This Row],[COUNTY]]</f>
        <v>KSGREELEY</v>
      </c>
      <c r="D893" s="24">
        <v>2.2000000000000002</v>
      </c>
      <c r="E893" s="17" t="s">
        <v>1586</v>
      </c>
      <c r="F893" s="19">
        <v>40544</v>
      </c>
      <c r="G893" s="20">
        <v>2.2000000000000002</v>
      </c>
      <c r="H893" s="27"/>
      <c r="I893" s="20">
        <v>0</v>
      </c>
    </row>
    <row r="894" spans="1:9" ht="30" x14ac:dyDescent="0.25">
      <c r="A894" s="17" t="s">
        <v>37</v>
      </c>
      <c r="B894" s="17" t="s">
        <v>1587</v>
      </c>
      <c r="C894" s="23" t="str">
        <f>tblLocAdj[[#This Row],[STATE]]&amp;tblLocAdj[[#This Row],[COUNTY]]</f>
        <v>KSGREENWOOD</v>
      </c>
      <c r="D894" s="24">
        <v>2.2000000000000002</v>
      </c>
      <c r="E894" s="17" t="s">
        <v>1588</v>
      </c>
      <c r="F894" s="19">
        <v>40544</v>
      </c>
      <c r="G894" s="20">
        <v>2.2000000000000002</v>
      </c>
      <c r="H894" s="27"/>
      <c r="I894" s="20">
        <v>0</v>
      </c>
    </row>
    <row r="895" spans="1:9" ht="30" x14ac:dyDescent="0.25">
      <c r="A895" s="17" t="s">
        <v>37</v>
      </c>
      <c r="B895" s="17" t="s">
        <v>678</v>
      </c>
      <c r="C895" s="23" t="str">
        <f>tblLocAdj[[#This Row],[STATE]]&amp;tblLocAdj[[#This Row],[COUNTY]]</f>
        <v>KSHAMILTON</v>
      </c>
      <c r="D895" s="24">
        <v>2.2000000000000002</v>
      </c>
      <c r="E895" s="17" t="s">
        <v>1589</v>
      </c>
      <c r="F895" s="19">
        <v>40544</v>
      </c>
      <c r="G895" s="20">
        <v>2.2000000000000002</v>
      </c>
      <c r="H895" s="27"/>
      <c r="I895" s="20">
        <v>0</v>
      </c>
    </row>
    <row r="896" spans="1:9" ht="30" x14ac:dyDescent="0.25">
      <c r="A896" s="17" t="s">
        <v>37</v>
      </c>
      <c r="B896" s="17" t="s">
        <v>1590</v>
      </c>
      <c r="C896" s="23" t="str">
        <f>tblLocAdj[[#This Row],[STATE]]&amp;tblLocAdj[[#This Row],[COUNTY]]</f>
        <v>KSHARPER</v>
      </c>
      <c r="D896" s="24">
        <v>2.2000000000000002</v>
      </c>
      <c r="E896" s="17" t="s">
        <v>1591</v>
      </c>
      <c r="F896" s="19">
        <v>40544</v>
      </c>
      <c r="G896" s="20">
        <v>2.2000000000000002</v>
      </c>
      <c r="H896" s="27"/>
      <c r="I896" s="20">
        <v>0</v>
      </c>
    </row>
    <row r="897" spans="1:9" ht="30" x14ac:dyDescent="0.25">
      <c r="A897" s="17" t="s">
        <v>37</v>
      </c>
      <c r="B897" s="17" t="s">
        <v>1592</v>
      </c>
      <c r="C897" s="23" t="str">
        <f>tblLocAdj[[#This Row],[STATE]]&amp;tblLocAdj[[#This Row],[COUNTY]]</f>
        <v>KSHARVEY</v>
      </c>
      <c r="D897" s="24">
        <v>2.2000000000000002</v>
      </c>
      <c r="E897" s="17" t="s">
        <v>1593</v>
      </c>
      <c r="F897" s="19">
        <v>40544</v>
      </c>
      <c r="G897" s="20">
        <v>2.2000000000000002</v>
      </c>
      <c r="H897" s="27"/>
      <c r="I897" s="20">
        <v>0</v>
      </c>
    </row>
    <row r="898" spans="1:9" ht="30" x14ac:dyDescent="0.25">
      <c r="A898" s="17" t="s">
        <v>37</v>
      </c>
      <c r="B898" s="17" t="s">
        <v>1594</v>
      </c>
      <c r="C898" s="23" t="str">
        <f>tblLocAdj[[#This Row],[STATE]]&amp;tblLocAdj[[#This Row],[COUNTY]]</f>
        <v>KSHASKELL</v>
      </c>
      <c r="D898" s="24">
        <v>2.2000000000000002</v>
      </c>
      <c r="E898" s="17" t="s">
        <v>1595</v>
      </c>
      <c r="F898" s="19">
        <v>40544</v>
      </c>
      <c r="G898" s="20">
        <v>2.2000000000000002</v>
      </c>
      <c r="H898" s="27"/>
      <c r="I898" s="20">
        <v>0</v>
      </c>
    </row>
    <row r="899" spans="1:9" ht="30" x14ac:dyDescent="0.25">
      <c r="A899" s="17" t="s">
        <v>37</v>
      </c>
      <c r="B899" s="17" t="s">
        <v>1596</v>
      </c>
      <c r="C899" s="23" t="str">
        <f>tblLocAdj[[#This Row],[STATE]]&amp;tblLocAdj[[#This Row],[COUNTY]]</f>
        <v>KSHODGEMAN</v>
      </c>
      <c r="D899" s="24">
        <v>2.2000000000000002</v>
      </c>
      <c r="E899" s="17" t="s">
        <v>1597</v>
      </c>
      <c r="F899" s="19">
        <v>40544</v>
      </c>
      <c r="G899" s="20">
        <v>2.2000000000000002</v>
      </c>
      <c r="H899" s="27"/>
      <c r="I899" s="20">
        <v>0</v>
      </c>
    </row>
    <row r="900" spans="1:9" ht="30" x14ac:dyDescent="0.25">
      <c r="A900" s="17" t="s">
        <v>37</v>
      </c>
      <c r="B900" s="17" t="s">
        <v>156</v>
      </c>
      <c r="C900" s="23" t="str">
        <f>tblLocAdj[[#This Row],[STATE]]&amp;tblLocAdj[[#This Row],[COUNTY]]</f>
        <v>KSJACKSON</v>
      </c>
      <c r="D900" s="24">
        <v>2</v>
      </c>
      <c r="E900" s="17" t="s">
        <v>1598</v>
      </c>
      <c r="F900" s="19">
        <v>40544</v>
      </c>
      <c r="G900" s="20">
        <v>2</v>
      </c>
      <c r="H900" s="27"/>
      <c r="I900" s="20">
        <v>0</v>
      </c>
    </row>
    <row r="901" spans="1:9" ht="30" x14ac:dyDescent="0.25">
      <c r="A901" s="17" t="s">
        <v>37</v>
      </c>
      <c r="B901" s="17" t="s">
        <v>158</v>
      </c>
      <c r="C901" s="23" t="str">
        <f>tblLocAdj[[#This Row],[STATE]]&amp;tblLocAdj[[#This Row],[COUNTY]]</f>
        <v>KSJEFFERSON</v>
      </c>
      <c r="D901" s="24">
        <v>2</v>
      </c>
      <c r="E901" s="17" t="s">
        <v>1599</v>
      </c>
      <c r="F901" s="19">
        <v>40544</v>
      </c>
      <c r="G901" s="20">
        <v>2</v>
      </c>
      <c r="H901" s="27"/>
      <c r="I901" s="20">
        <v>0</v>
      </c>
    </row>
    <row r="902" spans="1:9" ht="30" x14ac:dyDescent="0.25">
      <c r="A902" s="17" t="s">
        <v>37</v>
      </c>
      <c r="B902" s="17" t="s">
        <v>1600</v>
      </c>
      <c r="C902" s="23" t="str">
        <f>tblLocAdj[[#This Row],[STATE]]&amp;tblLocAdj[[#This Row],[COUNTY]]</f>
        <v>KSJEWELL</v>
      </c>
      <c r="D902" s="24">
        <v>2</v>
      </c>
      <c r="E902" s="17" t="s">
        <v>1601</v>
      </c>
      <c r="F902" s="19">
        <v>40544</v>
      </c>
      <c r="G902" s="20">
        <v>2</v>
      </c>
      <c r="H902" s="27"/>
      <c r="I902" s="20">
        <v>0</v>
      </c>
    </row>
    <row r="903" spans="1:9" ht="30" x14ac:dyDescent="0.25">
      <c r="A903" s="17" t="s">
        <v>37</v>
      </c>
      <c r="B903" s="17" t="s">
        <v>282</v>
      </c>
      <c r="C903" s="23" t="str">
        <f>tblLocAdj[[#This Row],[STATE]]&amp;tblLocAdj[[#This Row],[COUNTY]]</f>
        <v>KSJOHNSON</v>
      </c>
      <c r="D903" s="24">
        <v>2</v>
      </c>
      <c r="E903" s="17" t="s">
        <v>1602</v>
      </c>
      <c r="F903" s="19">
        <v>40544</v>
      </c>
      <c r="G903" s="20">
        <v>2</v>
      </c>
      <c r="H903" s="27"/>
      <c r="I903" s="20">
        <v>0</v>
      </c>
    </row>
    <row r="904" spans="1:9" ht="30" x14ac:dyDescent="0.25">
      <c r="A904" s="17" t="s">
        <v>37</v>
      </c>
      <c r="B904" s="17" t="s">
        <v>1603</v>
      </c>
      <c r="C904" s="23" t="str">
        <f>tblLocAdj[[#This Row],[STATE]]&amp;tblLocAdj[[#This Row],[COUNTY]]</f>
        <v>KSKEARNY</v>
      </c>
      <c r="D904" s="24">
        <v>2.2000000000000002</v>
      </c>
      <c r="E904" s="17" t="s">
        <v>1604</v>
      </c>
      <c r="F904" s="19">
        <v>40544</v>
      </c>
      <c r="G904" s="20">
        <v>2.2000000000000002</v>
      </c>
      <c r="H904" s="27"/>
      <c r="I904" s="20">
        <v>0</v>
      </c>
    </row>
    <row r="905" spans="1:9" ht="30" x14ac:dyDescent="0.25">
      <c r="A905" s="17" t="s">
        <v>37</v>
      </c>
      <c r="B905" s="17" t="s">
        <v>1605</v>
      </c>
      <c r="C905" s="23" t="str">
        <f>tblLocAdj[[#This Row],[STATE]]&amp;tblLocAdj[[#This Row],[COUNTY]]</f>
        <v>KSKINGMAN</v>
      </c>
      <c r="D905" s="24">
        <v>2.2000000000000002</v>
      </c>
      <c r="E905" s="17" t="s">
        <v>1606</v>
      </c>
      <c r="F905" s="19">
        <v>40544</v>
      </c>
      <c r="G905" s="20">
        <v>2.2000000000000002</v>
      </c>
      <c r="H905" s="27"/>
      <c r="I905" s="20">
        <v>0</v>
      </c>
    </row>
    <row r="906" spans="1:9" ht="30" x14ac:dyDescent="0.25">
      <c r="A906" s="17" t="s">
        <v>37</v>
      </c>
      <c r="B906" s="17" t="s">
        <v>554</v>
      </c>
      <c r="C906" s="23" t="str">
        <f>tblLocAdj[[#This Row],[STATE]]&amp;tblLocAdj[[#This Row],[COUNTY]]</f>
        <v>KSKIOWA</v>
      </c>
      <c r="D906" s="24">
        <v>2.2000000000000002</v>
      </c>
      <c r="E906" s="17" t="s">
        <v>1607</v>
      </c>
      <c r="F906" s="19">
        <v>40544</v>
      </c>
      <c r="G906" s="20">
        <v>2.2000000000000002</v>
      </c>
      <c r="H906" s="27"/>
      <c r="I906" s="20">
        <v>0</v>
      </c>
    </row>
    <row r="907" spans="1:9" ht="30" x14ac:dyDescent="0.25">
      <c r="A907" s="17" t="s">
        <v>37</v>
      </c>
      <c r="B907" s="17" t="s">
        <v>1608</v>
      </c>
      <c r="C907" s="23" t="str">
        <f>tblLocAdj[[#This Row],[STATE]]&amp;tblLocAdj[[#This Row],[COUNTY]]</f>
        <v>KSLABETTE</v>
      </c>
      <c r="D907" s="24">
        <v>2.2000000000000002</v>
      </c>
      <c r="E907" s="17" t="s">
        <v>1609</v>
      </c>
      <c r="F907" s="19">
        <v>40544</v>
      </c>
      <c r="G907" s="20">
        <v>2.2000000000000002</v>
      </c>
      <c r="H907" s="27"/>
      <c r="I907" s="20">
        <v>0</v>
      </c>
    </row>
    <row r="908" spans="1:9" ht="30" x14ac:dyDescent="0.25">
      <c r="A908" s="17" t="s">
        <v>37</v>
      </c>
      <c r="B908" s="17" t="s">
        <v>1610</v>
      </c>
      <c r="C908" s="23" t="str">
        <f>tblLocAdj[[#This Row],[STATE]]&amp;tblLocAdj[[#This Row],[COUNTY]]</f>
        <v>KSLANE</v>
      </c>
      <c r="D908" s="24">
        <v>2.2000000000000002</v>
      </c>
      <c r="E908" s="17" t="s">
        <v>1611</v>
      </c>
      <c r="F908" s="19">
        <v>40544</v>
      </c>
      <c r="G908" s="20">
        <v>2.2000000000000002</v>
      </c>
      <c r="H908" s="27"/>
      <c r="I908" s="20">
        <v>0</v>
      </c>
    </row>
    <row r="909" spans="1:9" ht="30" x14ac:dyDescent="0.25">
      <c r="A909" s="17" t="s">
        <v>37</v>
      </c>
      <c r="B909" s="17" t="s">
        <v>1612</v>
      </c>
      <c r="C909" s="23" t="str">
        <f>tblLocAdj[[#This Row],[STATE]]&amp;tblLocAdj[[#This Row],[COUNTY]]</f>
        <v>KSLEAVENWORTH</v>
      </c>
      <c r="D909" s="24">
        <v>2</v>
      </c>
      <c r="E909" s="17" t="s">
        <v>1613</v>
      </c>
      <c r="F909" s="19">
        <v>40544</v>
      </c>
      <c r="G909" s="20">
        <v>2</v>
      </c>
      <c r="H909" s="27"/>
      <c r="I909" s="20">
        <v>0</v>
      </c>
    </row>
    <row r="910" spans="1:9" ht="30" x14ac:dyDescent="0.25">
      <c r="A910" s="17" t="s">
        <v>37</v>
      </c>
      <c r="B910" s="17" t="s">
        <v>288</v>
      </c>
      <c r="C910" s="23" t="str">
        <f>tblLocAdj[[#This Row],[STATE]]&amp;tblLocAdj[[#This Row],[COUNTY]]</f>
        <v>KSLINCOLN</v>
      </c>
      <c r="D910" s="24">
        <v>2</v>
      </c>
      <c r="E910" s="17" t="s">
        <v>1614</v>
      </c>
      <c r="F910" s="19">
        <v>40544</v>
      </c>
      <c r="G910" s="20">
        <v>2</v>
      </c>
      <c r="H910" s="27"/>
      <c r="I910" s="20">
        <v>0</v>
      </c>
    </row>
    <row r="911" spans="1:9" ht="30" x14ac:dyDescent="0.25">
      <c r="A911" s="17" t="s">
        <v>37</v>
      </c>
      <c r="B911" s="17" t="s">
        <v>1104</v>
      </c>
      <c r="C911" s="23" t="str">
        <f>tblLocAdj[[#This Row],[STATE]]&amp;tblLocAdj[[#This Row],[COUNTY]]</f>
        <v>KSLINN</v>
      </c>
      <c r="D911" s="24">
        <v>2</v>
      </c>
      <c r="E911" s="17" t="s">
        <v>1615</v>
      </c>
      <c r="F911" s="19">
        <v>40544</v>
      </c>
      <c r="G911" s="20">
        <v>2</v>
      </c>
      <c r="H911" s="27"/>
      <c r="I911" s="20">
        <v>0</v>
      </c>
    </row>
    <row r="912" spans="1:9" ht="30" x14ac:dyDescent="0.25">
      <c r="A912" s="17" t="s">
        <v>37</v>
      </c>
      <c r="B912" s="17" t="s">
        <v>292</v>
      </c>
      <c r="C912" s="23" t="str">
        <f>tblLocAdj[[#This Row],[STATE]]&amp;tblLocAdj[[#This Row],[COUNTY]]</f>
        <v>KSLOGAN</v>
      </c>
      <c r="D912" s="24">
        <v>2.2000000000000002</v>
      </c>
      <c r="E912" s="17" t="s">
        <v>1616</v>
      </c>
      <c r="F912" s="19">
        <v>40544</v>
      </c>
      <c r="G912" s="20">
        <v>2.2000000000000002</v>
      </c>
      <c r="H912" s="27"/>
      <c r="I912" s="20">
        <v>0</v>
      </c>
    </row>
    <row r="913" spans="1:9" ht="30" x14ac:dyDescent="0.25">
      <c r="A913" s="17" t="s">
        <v>37</v>
      </c>
      <c r="B913" s="17" t="s">
        <v>1110</v>
      </c>
      <c r="C913" s="23" t="str">
        <f>tblLocAdj[[#This Row],[STATE]]&amp;tblLocAdj[[#This Row],[COUNTY]]</f>
        <v>KSLYON</v>
      </c>
      <c r="D913" s="24">
        <v>2</v>
      </c>
      <c r="E913" s="17" t="s">
        <v>1617</v>
      </c>
      <c r="F913" s="19">
        <v>40544</v>
      </c>
      <c r="G913" s="20">
        <v>2</v>
      </c>
      <c r="H913" s="27"/>
      <c r="I913" s="20">
        <v>0</v>
      </c>
    </row>
    <row r="914" spans="1:9" ht="30" x14ac:dyDescent="0.25">
      <c r="A914" s="17" t="s">
        <v>37</v>
      </c>
      <c r="B914" s="17" t="s">
        <v>178</v>
      </c>
      <c r="C914" s="23" t="str">
        <f>tblLocAdj[[#This Row],[STATE]]&amp;tblLocAdj[[#This Row],[COUNTY]]</f>
        <v>KSMARION</v>
      </c>
      <c r="D914" s="24">
        <v>2.2000000000000002</v>
      </c>
      <c r="E914" s="17" t="s">
        <v>1618</v>
      </c>
      <c r="F914" s="19">
        <v>40544</v>
      </c>
      <c r="G914" s="20">
        <v>2.2000000000000002</v>
      </c>
      <c r="H914" s="27"/>
      <c r="I914" s="20">
        <v>0</v>
      </c>
    </row>
    <row r="915" spans="1:9" ht="30" x14ac:dyDescent="0.25">
      <c r="A915" s="17" t="s">
        <v>37</v>
      </c>
      <c r="B915" s="17" t="s">
        <v>180</v>
      </c>
      <c r="C915" s="23" t="str">
        <f>tblLocAdj[[#This Row],[STATE]]&amp;tblLocAdj[[#This Row],[COUNTY]]</f>
        <v>KSMARSHALL</v>
      </c>
      <c r="D915" s="24">
        <v>2</v>
      </c>
      <c r="E915" s="17" t="s">
        <v>1619</v>
      </c>
      <c r="F915" s="19">
        <v>40544</v>
      </c>
      <c r="G915" s="20">
        <v>2</v>
      </c>
      <c r="H915" s="27"/>
      <c r="I915" s="20">
        <v>0</v>
      </c>
    </row>
    <row r="916" spans="1:9" ht="30" x14ac:dyDescent="0.25">
      <c r="A916" s="17" t="s">
        <v>37</v>
      </c>
      <c r="B916" s="17" t="s">
        <v>1620</v>
      </c>
      <c r="C916" s="23" t="str">
        <f>tblLocAdj[[#This Row],[STATE]]&amp;tblLocAdj[[#This Row],[COUNTY]]</f>
        <v>KSMCPHERSON</v>
      </c>
      <c r="D916" s="24">
        <v>2.2000000000000002</v>
      </c>
      <c r="E916" s="17" t="s">
        <v>1621</v>
      </c>
      <c r="F916" s="19">
        <v>40544</v>
      </c>
      <c r="G916" s="20">
        <v>2.2000000000000002</v>
      </c>
      <c r="H916" s="27"/>
      <c r="I916" s="20">
        <v>0</v>
      </c>
    </row>
    <row r="917" spans="1:9" ht="30" x14ac:dyDescent="0.25">
      <c r="A917" s="17" t="s">
        <v>37</v>
      </c>
      <c r="B917" s="17" t="s">
        <v>1622</v>
      </c>
      <c r="C917" s="23" t="str">
        <f>tblLocAdj[[#This Row],[STATE]]&amp;tblLocAdj[[#This Row],[COUNTY]]</f>
        <v>KSMEADE</v>
      </c>
      <c r="D917" s="24">
        <v>2.2000000000000002</v>
      </c>
      <c r="E917" s="17" t="s">
        <v>1623</v>
      </c>
      <c r="F917" s="19">
        <v>40544</v>
      </c>
      <c r="G917" s="20">
        <v>2.2000000000000002</v>
      </c>
      <c r="H917" s="27"/>
      <c r="I917" s="20">
        <v>0</v>
      </c>
    </row>
    <row r="918" spans="1:9" ht="30" x14ac:dyDescent="0.25">
      <c r="A918" s="17" t="s">
        <v>37</v>
      </c>
      <c r="B918" s="17" t="s">
        <v>1467</v>
      </c>
      <c r="C918" s="23" t="str">
        <f>tblLocAdj[[#This Row],[STATE]]&amp;tblLocAdj[[#This Row],[COUNTY]]</f>
        <v>KSMIAMI</v>
      </c>
      <c r="D918" s="24">
        <v>2</v>
      </c>
      <c r="E918" s="17" t="s">
        <v>1624</v>
      </c>
      <c r="F918" s="19">
        <v>40544</v>
      </c>
      <c r="G918" s="20">
        <v>2</v>
      </c>
      <c r="H918" s="27"/>
      <c r="I918" s="20">
        <v>0</v>
      </c>
    </row>
    <row r="919" spans="1:9" ht="30" x14ac:dyDescent="0.25">
      <c r="A919" s="17" t="s">
        <v>37</v>
      </c>
      <c r="B919" s="17" t="s">
        <v>922</v>
      </c>
      <c r="C919" s="23" t="str">
        <f>tblLocAdj[[#This Row],[STATE]]&amp;tblLocAdj[[#This Row],[COUNTY]]</f>
        <v>KSMITCHELL</v>
      </c>
      <c r="D919" s="24">
        <v>2</v>
      </c>
      <c r="E919" s="17" t="s">
        <v>1625</v>
      </c>
      <c r="F919" s="19">
        <v>40544</v>
      </c>
      <c r="G919" s="20">
        <v>2</v>
      </c>
      <c r="H919" s="27"/>
      <c r="I919" s="20">
        <v>0</v>
      </c>
    </row>
    <row r="920" spans="1:9" ht="30" x14ac:dyDescent="0.25">
      <c r="A920" s="17" t="s">
        <v>37</v>
      </c>
      <c r="B920" s="17" t="s">
        <v>186</v>
      </c>
      <c r="C920" s="23" t="str">
        <f>tblLocAdj[[#This Row],[STATE]]&amp;tblLocAdj[[#This Row],[COUNTY]]</f>
        <v>KSMONTGOMERY</v>
      </c>
      <c r="D920" s="24">
        <v>2.2000000000000002</v>
      </c>
      <c r="E920" s="17" t="s">
        <v>1626</v>
      </c>
      <c r="F920" s="19">
        <v>40544</v>
      </c>
      <c r="G920" s="20">
        <v>2.2000000000000002</v>
      </c>
      <c r="H920" s="27"/>
      <c r="I920" s="20">
        <v>0</v>
      </c>
    </row>
    <row r="921" spans="1:9" ht="30" x14ac:dyDescent="0.25">
      <c r="A921" s="17" t="s">
        <v>37</v>
      </c>
      <c r="B921" s="17" t="s">
        <v>1627</v>
      </c>
      <c r="C921" s="23" t="str">
        <f>tblLocAdj[[#This Row],[STATE]]&amp;tblLocAdj[[#This Row],[COUNTY]]</f>
        <v>KSMORRIS</v>
      </c>
      <c r="D921" s="24">
        <v>2</v>
      </c>
      <c r="E921" s="17" t="s">
        <v>1628</v>
      </c>
      <c r="F921" s="19">
        <v>40544</v>
      </c>
      <c r="G921" s="20">
        <v>2</v>
      </c>
      <c r="H921" s="27"/>
      <c r="I921" s="20">
        <v>0</v>
      </c>
    </row>
    <row r="922" spans="1:9" ht="30" x14ac:dyDescent="0.25">
      <c r="A922" s="17" t="s">
        <v>37</v>
      </c>
      <c r="B922" s="17" t="s">
        <v>1629</v>
      </c>
      <c r="C922" s="23" t="str">
        <f>tblLocAdj[[#This Row],[STATE]]&amp;tblLocAdj[[#This Row],[COUNTY]]</f>
        <v>KSMORTON</v>
      </c>
      <c r="D922" s="24">
        <v>2.2000000000000002</v>
      </c>
      <c r="E922" s="17" t="s">
        <v>1630</v>
      </c>
      <c r="F922" s="19">
        <v>40544</v>
      </c>
      <c r="G922" s="20">
        <v>2.2000000000000002</v>
      </c>
      <c r="H922" s="27"/>
      <c r="I922" s="20">
        <v>0</v>
      </c>
    </row>
    <row r="923" spans="1:9" ht="30" x14ac:dyDescent="0.25">
      <c r="A923" s="17" t="s">
        <v>37</v>
      </c>
      <c r="B923" s="17" t="s">
        <v>1631</v>
      </c>
      <c r="C923" s="23" t="str">
        <f>tblLocAdj[[#This Row],[STATE]]&amp;tblLocAdj[[#This Row],[COUNTY]]</f>
        <v>KSNEMAHA</v>
      </c>
      <c r="D923" s="24">
        <v>2</v>
      </c>
      <c r="E923" s="17" t="s">
        <v>1632</v>
      </c>
      <c r="F923" s="19">
        <v>40544</v>
      </c>
      <c r="G923" s="20">
        <v>2</v>
      </c>
      <c r="H923" s="27"/>
      <c r="I923" s="20">
        <v>0</v>
      </c>
    </row>
    <row r="924" spans="1:9" ht="30" x14ac:dyDescent="0.25">
      <c r="A924" s="17" t="s">
        <v>37</v>
      </c>
      <c r="B924" s="17" t="s">
        <v>1633</v>
      </c>
      <c r="C924" s="23" t="str">
        <f>tblLocAdj[[#This Row],[STATE]]&amp;tblLocAdj[[#This Row],[COUNTY]]</f>
        <v>KSNEOSHO</v>
      </c>
      <c r="D924" s="24">
        <v>2.2000000000000002</v>
      </c>
      <c r="E924" s="17" t="s">
        <v>1634</v>
      </c>
      <c r="F924" s="19">
        <v>40544</v>
      </c>
      <c r="G924" s="20">
        <v>2.2000000000000002</v>
      </c>
      <c r="H924" s="27"/>
      <c r="I924" s="20">
        <v>0</v>
      </c>
    </row>
    <row r="925" spans="1:9" ht="30" x14ac:dyDescent="0.25">
      <c r="A925" s="17" t="s">
        <v>37</v>
      </c>
      <c r="B925" s="17" t="s">
        <v>1635</v>
      </c>
      <c r="C925" s="23" t="str">
        <f>tblLocAdj[[#This Row],[STATE]]&amp;tblLocAdj[[#This Row],[COUNTY]]</f>
        <v>KSNESS</v>
      </c>
      <c r="D925" s="24">
        <v>2.2000000000000002</v>
      </c>
      <c r="E925" s="17" t="s">
        <v>1636</v>
      </c>
      <c r="F925" s="19">
        <v>40544</v>
      </c>
      <c r="G925" s="20">
        <v>2.2000000000000002</v>
      </c>
      <c r="H925" s="27"/>
      <c r="I925" s="20">
        <v>0</v>
      </c>
    </row>
    <row r="926" spans="1:9" ht="30" x14ac:dyDescent="0.25">
      <c r="A926" s="17" t="s">
        <v>37</v>
      </c>
      <c r="B926" s="17" t="s">
        <v>1637</v>
      </c>
      <c r="C926" s="23" t="str">
        <f>tblLocAdj[[#This Row],[STATE]]&amp;tblLocAdj[[#This Row],[COUNTY]]</f>
        <v>KSNORTON</v>
      </c>
      <c r="D926" s="24">
        <v>2</v>
      </c>
      <c r="E926" s="17" t="s">
        <v>1638</v>
      </c>
      <c r="F926" s="19">
        <v>40544</v>
      </c>
      <c r="G926" s="20">
        <v>2</v>
      </c>
      <c r="H926" s="27"/>
      <c r="I926" s="20">
        <v>0</v>
      </c>
    </row>
    <row r="927" spans="1:9" ht="30" x14ac:dyDescent="0.25">
      <c r="A927" s="17" t="s">
        <v>37</v>
      </c>
      <c r="B927" s="17" t="s">
        <v>1639</v>
      </c>
      <c r="C927" s="23" t="str">
        <f>tblLocAdj[[#This Row],[STATE]]&amp;tblLocAdj[[#This Row],[COUNTY]]</f>
        <v>KSOSAGE</v>
      </c>
      <c r="D927" s="24">
        <v>2</v>
      </c>
      <c r="E927" s="17" t="s">
        <v>1640</v>
      </c>
      <c r="F927" s="19">
        <v>40544</v>
      </c>
      <c r="G927" s="20">
        <v>2</v>
      </c>
      <c r="H927" s="27"/>
      <c r="I927" s="20">
        <v>0</v>
      </c>
    </row>
    <row r="928" spans="1:9" ht="30" x14ac:dyDescent="0.25">
      <c r="A928" s="17" t="s">
        <v>37</v>
      </c>
      <c r="B928" s="17" t="s">
        <v>1641</v>
      </c>
      <c r="C928" s="23" t="str">
        <f>tblLocAdj[[#This Row],[STATE]]&amp;tblLocAdj[[#This Row],[COUNTY]]</f>
        <v>KSOSBORNE</v>
      </c>
      <c r="D928" s="24">
        <v>2</v>
      </c>
      <c r="E928" s="17" t="s">
        <v>1642</v>
      </c>
      <c r="F928" s="19">
        <v>40544</v>
      </c>
      <c r="G928" s="20">
        <v>2</v>
      </c>
      <c r="H928" s="27"/>
      <c r="I928" s="20">
        <v>0</v>
      </c>
    </row>
    <row r="929" spans="1:9" ht="30" x14ac:dyDescent="0.25">
      <c r="A929" s="17" t="s">
        <v>37</v>
      </c>
      <c r="B929" s="17" t="s">
        <v>1643</v>
      </c>
      <c r="C929" s="23" t="str">
        <f>tblLocAdj[[#This Row],[STATE]]&amp;tblLocAdj[[#This Row],[COUNTY]]</f>
        <v>KSOTTAWA</v>
      </c>
      <c r="D929" s="24">
        <v>2</v>
      </c>
      <c r="E929" s="17" t="s">
        <v>1644</v>
      </c>
      <c r="F929" s="19">
        <v>40544</v>
      </c>
      <c r="G929" s="20">
        <v>2</v>
      </c>
      <c r="H929" s="27"/>
      <c r="I929" s="20">
        <v>0</v>
      </c>
    </row>
    <row r="930" spans="1:9" ht="30" x14ac:dyDescent="0.25">
      <c r="A930" s="17" t="s">
        <v>37</v>
      </c>
      <c r="B930" s="17" t="s">
        <v>1645</v>
      </c>
      <c r="C930" s="23" t="str">
        <f>tblLocAdj[[#This Row],[STATE]]&amp;tblLocAdj[[#This Row],[COUNTY]]</f>
        <v>KSPAWNEE</v>
      </c>
      <c r="D930" s="24">
        <v>2.2000000000000002</v>
      </c>
      <c r="E930" s="17" t="s">
        <v>1646</v>
      </c>
      <c r="F930" s="19">
        <v>40544</v>
      </c>
      <c r="G930" s="20">
        <v>2.2000000000000002</v>
      </c>
      <c r="H930" s="27"/>
      <c r="I930" s="20">
        <v>0</v>
      </c>
    </row>
    <row r="931" spans="1:9" ht="30" x14ac:dyDescent="0.25">
      <c r="A931" s="17" t="s">
        <v>37</v>
      </c>
      <c r="B931" s="17" t="s">
        <v>311</v>
      </c>
      <c r="C931" s="23" t="str">
        <f>tblLocAdj[[#This Row],[STATE]]&amp;tblLocAdj[[#This Row],[COUNTY]]</f>
        <v>KSPHILLIPS</v>
      </c>
      <c r="D931" s="24">
        <v>2</v>
      </c>
      <c r="E931" s="17" t="s">
        <v>1647</v>
      </c>
      <c r="F931" s="19">
        <v>40544</v>
      </c>
      <c r="G931" s="20">
        <v>2</v>
      </c>
      <c r="H931" s="27"/>
      <c r="I931" s="20">
        <v>0</v>
      </c>
    </row>
    <row r="932" spans="1:9" ht="30" x14ac:dyDescent="0.25">
      <c r="A932" s="17" t="s">
        <v>37</v>
      </c>
      <c r="B932" s="17" t="s">
        <v>1648</v>
      </c>
      <c r="C932" s="23" t="str">
        <f>tblLocAdj[[#This Row],[STATE]]&amp;tblLocAdj[[#This Row],[COUNTY]]</f>
        <v>KSPOTTAWATOMIE</v>
      </c>
      <c r="D932" s="24">
        <v>2</v>
      </c>
      <c r="E932" s="17" t="s">
        <v>1649</v>
      </c>
      <c r="F932" s="19">
        <v>40544</v>
      </c>
      <c r="G932" s="20">
        <v>2</v>
      </c>
      <c r="H932" s="27"/>
      <c r="I932" s="20">
        <v>0</v>
      </c>
    </row>
    <row r="933" spans="1:9" ht="30" x14ac:dyDescent="0.25">
      <c r="A933" s="17" t="s">
        <v>37</v>
      </c>
      <c r="B933" s="17" t="s">
        <v>1650</v>
      </c>
      <c r="C933" s="23" t="str">
        <f>tblLocAdj[[#This Row],[STATE]]&amp;tblLocAdj[[#This Row],[COUNTY]]</f>
        <v>KSPRATT</v>
      </c>
      <c r="D933" s="24">
        <v>2.2000000000000002</v>
      </c>
      <c r="E933" s="17" t="s">
        <v>1651</v>
      </c>
      <c r="F933" s="19">
        <v>40544</v>
      </c>
      <c r="G933" s="20">
        <v>2.2000000000000002</v>
      </c>
      <c r="H933" s="27"/>
      <c r="I933" s="20">
        <v>0</v>
      </c>
    </row>
    <row r="934" spans="1:9" ht="30" x14ac:dyDescent="0.25">
      <c r="A934" s="17" t="s">
        <v>37</v>
      </c>
      <c r="B934" s="17" t="s">
        <v>1652</v>
      </c>
      <c r="C934" s="23" t="str">
        <f>tblLocAdj[[#This Row],[STATE]]&amp;tblLocAdj[[#This Row],[COUNTY]]</f>
        <v>KSRAWLINS</v>
      </c>
      <c r="D934" s="24">
        <v>2</v>
      </c>
      <c r="E934" s="17" t="s">
        <v>1653</v>
      </c>
      <c r="F934" s="19">
        <v>40544</v>
      </c>
      <c r="G934" s="20">
        <v>2</v>
      </c>
      <c r="H934" s="27"/>
      <c r="I934" s="20">
        <v>0</v>
      </c>
    </row>
    <row r="935" spans="1:9" ht="30" x14ac:dyDescent="0.25">
      <c r="A935" s="17" t="s">
        <v>37</v>
      </c>
      <c r="B935" s="17" t="s">
        <v>1654</v>
      </c>
      <c r="C935" s="23" t="str">
        <f>tblLocAdj[[#This Row],[STATE]]&amp;tblLocAdj[[#This Row],[COUNTY]]</f>
        <v>KSRENO</v>
      </c>
      <c r="D935" s="24">
        <v>2.2000000000000002</v>
      </c>
      <c r="E935" s="17" t="s">
        <v>1655</v>
      </c>
      <c r="F935" s="19">
        <v>40544</v>
      </c>
      <c r="G935" s="20">
        <v>2.2000000000000002</v>
      </c>
      <c r="H935" s="27"/>
      <c r="I935" s="20">
        <v>0</v>
      </c>
    </row>
    <row r="936" spans="1:9" ht="30" x14ac:dyDescent="0.25">
      <c r="A936" s="17" t="s">
        <v>37</v>
      </c>
      <c r="B936" s="17" t="s">
        <v>1656</v>
      </c>
      <c r="C936" s="23" t="str">
        <f>tblLocAdj[[#This Row],[STATE]]&amp;tblLocAdj[[#This Row],[COUNTY]]</f>
        <v>KSREPUBLIC</v>
      </c>
      <c r="D936" s="24">
        <v>2</v>
      </c>
      <c r="E936" s="17" t="s">
        <v>1657</v>
      </c>
      <c r="F936" s="19">
        <v>40544</v>
      </c>
      <c r="G936" s="20">
        <v>2</v>
      </c>
      <c r="H936" s="27"/>
      <c r="I936" s="20">
        <v>0</v>
      </c>
    </row>
    <row r="937" spans="1:9" ht="30" x14ac:dyDescent="0.25">
      <c r="A937" s="17" t="s">
        <v>37</v>
      </c>
      <c r="B937" s="17" t="s">
        <v>1658</v>
      </c>
      <c r="C937" s="23" t="str">
        <f>tblLocAdj[[#This Row],[STATE]]&amp;tblLocAdj[[#This Row],[COUNTY]]</f>
        <v>KSRICE</v>
      </c>
      <c r="D937" s="24">
        <v>2.2000000000000002</v>
      </c>
      <c r="E937" s="17" t="s">
        <v>1659</v>
      </c>
      <c r="F937" s="19">
        <v>40544</v>
      </c>
      <c r="G937" s="20">
        <v>2.2000000000000002</v>
      </c>
      <c r="H937" s="27"/>
      <c r="I937" s="20">
        <v>0</v>
      </c>
    </row>
    <row r="938" spans="1:9" ht="30" x14ac:dyDescent="0.25">
      <c r="A938" s="17" t="s">
        <v>37</v>
      </c>
      <c r="B938" s="17" t="s">
        <v>1660</v>
      </c>
      <c r="C938" s="23" t="str">
        <f>tblLocAdj[[#This Row],[STATE]]&amp;tblLocAdj[[#This Row],[COUNTY]]</f>
        <v>KSRILEY</v>
      </c>
      <c r="D938" s="24">
        <v>2</v>
      </c>
      <c r="E938" s="17" t="s">
        <v>1661</v>
      </c>
      <c r="F938" s="19">
        <v>40544</v>
      </c>
      <c r="G938" s="20">
        <v>2</v>
      </c>
      <c r="H938" s="27"/>
      <c r="I938" s="20">
        <v>0</v>
      </c>
    </row>
    <row r="939" spans="1:9" ht="30" x14ac:dyDescent="0.25">
      <c r="A939" s="17" t="s">
        <v>37</v>
      </c>
      <c r="B939" s="17" t="s">
        <v>1662</v>
      </c>
      <c r="C939" s="23" t="str">
        <f>tblLocAdj[[#This Row],[STATE]]&amp;tblLocAdj[[#This Row],[COUNTY]]</f>
        <v>KSROOKS</v>
      </c>
      <c r="D939" s="24">
        <v>2</v>
      </c>
      <c r="E939" s="17" t="s">
        <v>1663</v>
      </c>
      <c r="F939" s="19">
        <v>40544</v>
      </c>
      <c r="G939" s="20">
        <v>2</v>
      </c>
      <c r="H939" s="27"/>
      <c r="I939" s="20">
        <v>0</v>
      </c>
    </row>
    <row r="940" spans="1:9" ht="30" x14ac:dyDescent="0.25">
      <c r="A940" s="17" t="s">
        <v>37</v>
      </c>
      <c r="B940" s="17" t="s">
        <v>1493</v>
      </c>
      <c r="C940" s="23" t="str">
        <f>tblLocAdj[[#This Row],[STATE]]&amp;tblLocAdj[[#This Row],[COUNTY]]</f>
        <v>KSRUSH</v>
      </c>
      <c r="D940" s="24">
        <v>2.2000000000000002</v>
      </c>
      <c r="E940" s="17" t="s">
        <v>1664</v>
      </c>
      <c r="F940" s="19">
        <v>40544</v>
      </c>
      <c r="G940" s="20">
        <v>2.2000000000000002</v>
      </c>
      <c r="H940" s="27"/>
      <c r="I940" s="20">
        <v>0</v>
      </c>
    </row>
    <row r="941" spans="1:9" ht="30" x14ac:dyDescent="0.25">
      <c r="A941" s="17" t="s">
        <v>37</v>
      </c>
      <c r="B941" s="17" t="s">
        <v>198</v>
      </c>
      <c r="C941" s="23" t="str">
        <f>tblLocAdj[[#This Row],[STATE]]&amp;tblLocAdj[[#This Row],[COUNTY]]</f>
        <v>KSRUSSELL</v>
      </c>
      <c r="D941" s="24">
        <v>2</v>
      </c>
      <c r="E941" s="17" t="s">
        <v>1665</v>
      </c>
      <c r="F941" s="19">
        <v>40544</v>
      </c>
      <c r="G941" s="20">
        <v>2</v>
      </c>
      <c r="H941" s="27"/>
      <c r="I941" s="20">
        <v>0</v>
      </c>
    </row>
    <row r="942" spans="1:9" ht="30" x14ac:dyDescent="0.25">
      <c r="A942" s="17" t="s">
        <v>37</v>
      </c>
      <c r="B942" s="17" t="s">
        <v>325</v>
      </c>
      <c r="C942" s="23" t="str">
        <f>tblLocAdj[[#This Row],[STATE]]&amp;tblLocAdj[[#This Row],[COUNTY]]</f>
        <v>KSSALINE</v>
      </c>
      <c r="D942" s="24">
        <v>2</v>
      </c>
      <c r="E942" s="17" t="s">
        <v>1666</v>
      </c>
      <c r="F942" s="19">
        <v>40544</v>
      </c>
      <c r="G942" s="20">
        <v>2</v>
      </c>
      <c r="H942" s="27"/>
      <c r="I942" s="20">
        <v>0</v>
      </c>
    </row>
    <row r="943" spans="1:9" ht="30" x14ac:dyDescent="0.25">
      <c r="A943" s="17" t="s">
        <v>37</v>
      </c>
      <c r="B943" s="17" t="s">
        <v>327</v>
      </c>
      <c r="C943" s="23" t="str">
        <f>tblLocAdj[[#This Row],[STATE]]&amp;tblLocAdj[[#This Row],[COUNTY]]</f>
        <v>KSSCOTT</v>
      </c>
      <c r="D943" s="24">
        <v>2.2000000000000002</v>
      </c>
      <c r="E943" s="17" t="s">
        <v>1667</v>
      </c>
      <c r="F943" s="19">
        <v>40544</v>
      </c>
      <c r="G943" s="20">
        <v>2.2000000000000002</v>
      </c>
      <c r="H943" s="27"/>
      <c r="I943" s="20">
        <v>0</v>
      </c>
    </row>
    <row r="944" spans="1:9" ht="30" x14ac:dyDescent="0.25">
      <c r="A944" s="17" t="s">
        <v>37</v>
      </c>
      <c r="B944" s="17" t="s">
        <v>603</v>
      </c>
      <c r="C944" s="23" t="str">
        <f>tblLocAdj[[#This Row],[STATE]]&amp;tblLocAdj[[#This Row],[COUNTY]]</f>
        <v>KSSEDGWICK</v>
      </c>
      <c r="D944" s="24">
        <v>2.2000000000000002</v>
      </c>
      <c r="E944" s="17" t="s">
        <v>1668</v>
      </c>
      <c r="F944" s="19">
        <v>40544</v>
      </c>
      <c r="G944" s="20">
        <v>2.2000000000000002</v>
      </c>
      <c r="H944" s="27"/>
      <c r="I944" s="20">
        <v>0</v>
      </c>
    </row>
    <row r="945" spans="1:9" ht="30" x14ac:dyDescent="0.25">
      <c r="A945" s="17" t="s">
        <v>37</v>
      </c>
      <c r="B945" s="17" t="s">
        <v>1669</v>
      </c>
      <c r="C945" s="23" t="str">
        <f>tblLocAdj[[#This Row],[STATE]]&amp;tblLocAdj[[#This Row],[COUNTY]]</f>
        <v>KSSEWARD</v>
      </c>
      <c r="D945" s="24">
        <v>2.2000000000000002</v>
      </c>
      <c r="E945" s="17" t="s">
        <v>1670</v>
      </c>
      <c r="F945" s="19">
        <v>40544</v>
      </c>
      <c r="G945" s="20">
        <v>2.2000000000000002</v>
      </c>
      <c r="H945" s="27"/>
      <c r="I945" s="20">
        <v>0</v>
      </c>
    </row>
    <row r="946" spans="1:9" ht="30" x14ac:dyDescent="0.25">
      <c r="A946" s="17" t="s">
        <v>37</v>
      </c>
      <c r="B946" s="17" t="s">
        <v>1671</v>
      </c>
      <c r="C946" s="23" t="str">
        <f>tblLocAdj[[#This Row],[STATE]]&amp;tblLocAdj[[#This Row],[COUNTY]]</f>
        <v>KSSHAWNEE</v>
      </c>
      <c r="D946" s="24">
        <v>2</v>
      </c>
      <c r="E946" s="17" t="s">
        <v>1672</v>
      </c>
      <c r="F946" s="19">
        <v>40544</v>
      </c>
      <c r="G946" s="20">
        <v>2</v>
      </c>
      <c r="H946" s="27"/>
      <c r="I946" s="20">
        <v>0</v>
      </c>
    </row>
    <row r="947" spans="1:9" ht="30" x14ac:dyDescent="0.25">
      <c r="A947" s="17" t="s">
        <v>37</v>
      </c>
      <c r="B947" s="17" t="s">
        <v>1673</v>
      </c>
      <c r="C947" s="23" t="str">
        <f>tblLocAdj[[#This Row],[STATE]]&amp;tblLocAdj[[#This Row],[COUNTY]]</f>
        <v>KSSHERIDAN</v>
      </c>
      <c r="D947" s="24">
        <v>2</v>
      </c>
      <c r="E947" s="17" t="s">
        <v>1674</v>
      </c>
      <c r="F947" s="19">
        <v>40544</v>
      </c>
      <c r="G947" s="20">
        <v>2</v>
      </c>
      <c r="H947" s="27"/>
      <c r="I947" s="20">
        <v>0</v>
      </c>
    </row>
    <row r="948" spans="1:9" ht="30" x14ac:dyDescent="0.25">
      <c r="A948" s="17" t="s">
        <v>37</v>
      </c>
      <c r="B948" s="17" t="s">
        <v>1675</v>
      </c>
      <c r="C948" s="23" t="str">
        <f>tblLocAdj[[#This Row],[STATE]]&amp;tblLocAdj[[#This Row],[COUNTY]]</f>
        <v>KSSHERMAN</v>
      </c>
      <c r="D948" s="24">
        <v>2.2000000000000002</v>
      </c>
      <c r="E948" s="17" t="s">
        <v>1676</v>
      </c>
      <c r="F948" s="19">
        <v>40544</v>
      </c>
      <c r="G948" s="20">
        <v>2.2000000000000002</v>
      </c>
      <c r="H948" s="27"/>
      <c r="I948" s="20">
        <v>0</v>
      </c>
    </row>
    <row r="949" spans="1:9" ht="30" x14ac:dyDescent="0.25">
      <c r="A949" s="17" t="s">
        <v>37</v>
      </c>
      <c r="B949" s="17" t="s">
        <v>1677</v>
      </c>
      <c r="C949" s="23" t="str">
        <f>tblLocAdj[[#This Row],[STATE]]&amp;tblLocAdj[[#This Row],[COUNTY]]</f>
        <v>KSSMITH</v>
      </c>
      <c r="D949" s="24">
        <v>2</v>
      </c>
      <c r="E949" s="17" t="s">
        <v>1678</v>
      </c>
      <c r="F949" s="19">
        <v>40544</v>
      </c>
      <c r="G949" s="20">
        <v>2</v>
      </c>
      <c r="H949" s="27"/>
      <c r="I949" s="20">
        <v>0</v>
      </c>
    </row>
    <row r="950" spans="1:9" ht="30" x14ac:dyDescent="0.25">
      <c r="A950" s="17" t="s">
        <v>37</v>
      </c>
      <c r="B950" s="17" t="s">
        <v>1679</v>
      </c>
      <c r="C950" s="23" t="str">
        <f>tblLocAdj[[#This Row],[STATE]]&amp;tblLocAdj[[#This Row],[COUNTY]]</f>
        <v>KSSTAFFORD</v>
      </c>
      <c r="D950" s="24">
        <v>2.2000000000000002</v>
      </c>
      <c r="E950" s="17" t="s">
        <v>1680</v>
      </c>
      <c r="F950" s="19">
        <v>40544</v>
      </c>
      <c r="G950" s="20">
        <v>2.2000000000000002</v>
      </c>
      <c r="H950" s="27"/>
      <c r="I950" s="20">
        <v>0</v>
      </c>
    </row>
    <row r="951" spans="1:9" ht="30" x14ac:dyDescent="0.25">
      <c r="A951" s="17" t="s">
        <v>37</v>
      </c>
      <c r="B951" s="17" t="s">
        <v>1681</v>
      </c>
      <c r="C951" s="23" t="str">
        <f>tblLocAdj[[#This Row],[STATE]]&amp;tblLocAdj[[#This Row],[COUNTY]]</f>
        <v>KSSTANTON</v>
      </c>
      <c r="D951" s="24">
        <v>2.2000000000000002</v>
      </c>
      <c r="E951" s="17" t="s">
        <v>1682</v>
      </c>
      <c r="F951" s="19">
        <v>40544</v>
      </c>
      <c r="G951" s="20">
        <v>2.2000000000000002</v>
      </c>
      <c r="H951" s="27"/>
      <c r="I951" s="20">
        <v>0</v>
      </c>
    </row>
    <row r="952" spans="1:9" ht="30" x14ac:dyDescent="0.25">
      <c r="A952" s="17" t="s">
        <v>37</v>
      </c>
      <c r="B952" s="17" t="s">
        <v>1683</v>
      </c>
      <c r="C952" s="23" t="str">
        <f>tblLocAdj[[#This Row],[STATE]]&amp;tblLocAdj[[#This Row],[COUNTY]]</f>
        <v>KSSTEVENS</v>
      </c>
      <c r="D952" s="24">
        <v>2.2000000000000002</v>
      </c>
      <c r="E952" s="17" t="s">
        <v>1684</v>
      </c>
      <c r="F952" s="19">
        <v>40544</v>
      </c>
      <c r="G952" s="20">
        <v>2.2000000000000002</v>
      </c>
      <c r="H952" s="27"/>
      <c r="I952" s="20">
        <v>0</v>
      </c>
    </row>
    <row r="953" spans="1:9" ht="30" x14ac:dyDescent="0.25">
      <c r="A953" s="17" t="s">
        <v>37</v>
      </c>
      <c r="B953" s="17" t="s">
        <v>1685</v>
      </c>
      <c r="C953" s="23" t="str">
        <f>tblLocAdj[[#This Row],[STATE]]&amp;tblLocAdj[[#This Row],[COUNTY]]</f>
        <v>KSSUMNER</v>
      </c>
      <c r="D953" s="24">
        <v>2.2000000000000002</v>
      </c>
      <c r="E953" s="17" t="s">
        <v>1686</v>
      </c>
      <c r="F953" s="19">
        <v>40544</v>
      </c>
      <c r="G953" s="20">
        <v>2.2000000000000002</v>
      </c>
      <c r="H953" s="27"/>
      <c r="I953" s="20">
        <v>0</v>
      </c>
    </row>
    <row r="954" spans="1:9" ht="30" x14ac:dyDescent="0.25">
      <c r="A954" s="17" t="s">
        <v>37</v>
      </c>
      <c r="B954" s="17" t="s">
        <v>979</v>
      </c>
      <c r="C954" s="23" t="str">
        <f>tblLocAdj[[#This Row],[STATE]]&amp;tblLocAdj[[#This Row],[COUNTY]]</f>
        <v>KSTHOMAS</v>
      </c>
      <c r="D954" s="24">
        <v>2</v>
      </c>
      <c r="E954" s="17" t="s">
        <v>1687</v>
      </c>
      <c r="F954" s="19">
        <v>40544</v>
      </c>
      <c r="G954" s="20">
        <v>2</v>
      </c>
      <c r="H954" s="27"/>
      <c r="I954" s="20">
        <v>0</v>
      </c>
    </row>
    <row r="955" spans="1:9" ht="30" x14ac:dyDescent="0.25">
      <c r="A955" s="17" t="s">
        <v>37</v>
      </c>
      <c r="B955" s="17" t="s">
        <v>1688</v>
      </c>
      <c r="C955" s="23" t="str">
        <f>tblLocAdj[[#This Row],[STATE]]&amp;tblLocAdj[[#This Row],[COUNTY]]</f>
        <v>KSTREGO</v>
      </c>
      <c r="D955" s="24">
        <v>2.2000000000000002</v>
      </c>
      <c r="E955" s="17" t="s">
        <v>1689</v>
      </c>
      <c r="F955" s="19">
        <v>40544</v>
      </c>
      <c r="G955" s="20">
        <v>2.2000000000000002</v>
      </c>
      <c r="H955" s="27"/>
      <c r="I955" s="20">
        <v>0</v>
      </c>
    </row>
    <row r="956" spans="1:9" ht="30" x14ac:dyDescent="0.25">
      <c r="A956" s="17" t="s">
        <v>37</v>
      </c>
      <c r="B956" s="17" t="s">
        <v>1690</v>
      </c>
      <c r="C956" s="23" t="str">
        <f>tblLocAdj[[#This Row],[STATE]]&amp;tblLocAdj[[#This Row],[COUNTY]]</f>
        <v>KSWABAUNSEE</v>
      </c>
      <c r="D956" s="24">
        <v>2</v>
      </c>
      <c r="E956" s="17" t="s">
        <v>1691</v>
      </c>
      <c r="F956" s="19">
        <v>40544</v>
      </c>
      <c r="G956" s="20">
        <v>2</v>
      </c>
      <c r="H956" s="27"/>
      <c r="I956" s="20">
        <v>0</v>
      </c>
    </row>
    <row r="957" spans="1:9" ht="30" x14ac:dyDescent="0.25">
      <c r="A957" s="17" t="s">
        <v>37</v>
      </c>
      <c r="B957" s="17" t="s">
        <v>1692</v>
      </c>
      <c r="C957" s="23" t="str">
        <f>tblLocAdj[[#This Row],[STATE]]&amp;tblLocAdj[[#This Row],[COUNTY]]</f>
        <v>KSWALLACE</v>
      </c>
      <c r="D957" s="24">
        <v>2.2000000000000002</v>
      </c>
      <c r="E957" s="17" t="s">
        <v>1693</v>
      </c>
      <c r="F957" s="19">
        <v>40544</v>
      </c>
      <c r="G957" s="20">
        <v>2.2000000000000002</v>
      </c>
      <c r="H957" s="27"/>
      <c r="I957" s="20">
        <v>0</v>
      </c>
    </row>
    <row r="958" spans="1:9" ht="30" x14ac:dyDescent="0.25">
      <c r="A958" s="17" t="s">
        <v>37</v>
      </c>
      <c r="B958" s="17" t="s">
        <v>214</v>
      </c>
      <c r="C958" s="23" t="str">
        <f>tblLocAdj[[#This Row],[STATE]]&amp;tblLocAdj[[#This Row],[COUNTY]]</f>
        <v>KSWASHINGTON</v>
      </c>
      <c r="D958" s="24">
        <v>2</v>
      </c>
      <c r="E958" s="17" t="s">
        <v>1694</v>
      </c>
      <c r="F958" s="19">
        <v>40544</v>
      </c>
      <c r="G958" s="20">
        <v>2</v>
      </c>
      <c r="H958" s="27"/>
      <c r="I958" s="20">
        <v>0</v>
      </c>
    </row>
    <row r="959" spans="1:9" ht="30" x14ac:dyDescent="0.25">
      <c r="A959" s="17" t="s">
        <v>37</v>
      </c>
      <c r="B959" s="17" t="s">
        <v>1695</v>
      </c>
      <c r="C959" s="23" t="str">
        <f>tblLocAdj[[#This Row],[STATE]]&amp;tblLocAdj[[#This Row],[COUNTY]]</f>
        <v>KSWICHITA</v>
      </c>
      <c r="D959" s="24">
        <v>2.2000000000000002</v>
      </c>
      <c r="E959" s="17" t="s">
        <v>1696</v>
      </c>
      <c r="F959" s="19">
        <v>40544</v>
      </c>
      <c r="G959" s="20">
        <v>2.2000000000000002</v>
      </c>
      <c r="H959" s="27"/>
      <c r="I959" s="20">
        <v>0</v>
      </c>
    </row>
    <row r="960" spans="1:9" ht="30" x14ac:dyDescent="0.25">
      <c r="A960" s="17" t="s">
        <v>37</v>
      </c>
      <c r="B960" s="17" t="s">
        <v>1697</v>
      </c>
      <c r="C960" s="17" t="str">
        <f>tblLocAdj[[#This Row],[STATE]]&amp;tblLocAdj[[#This Row],[COUNTY]]</f>
        <v>KSWILSON</v>
      </c>
      <c r="D960" s="18">
        <v>2.2000000000000002</v>
      </c>
      <c r="E960" s="17" t="s">
        <v>1698</v>
      </c>
      <c r="F960" s="19">
        <v>40544</v>
      </c>
      <c r="G960" s="20">
        <v>2.2000000000000002</v>
      </c>
      <c r="H960" s="26"/>
      <c r="I960" s="20">
        <v>0</v>
      </c>
    </row>
    <row r="961" spans="1:9" ht="30" x14ac:dyDescent="0.25">
      <c r="A961" s="17" t="s">
        <v>37</v>
      </c>
      <c r="B961" s="17" t="s">
        <v>1699</v>
      </c>
      <c r="C961" s="17" t="str">
        <f>tblLocAdj[[#This Row],[STATE]]&amp;tblLocAdj[[#This Row],[COUNTY]]</f>
        <v>KSWOODSON</v>
      </c>
      <c r="D961" s="18">
        <v>2.2000000000000002</v>
      </c>
      <c r="E961" s="17" t="s">
        <v>1700</v>
      </c>
      <c r="F961" s="19">
        <v>40544</v>
      </c>
      <c r="G961" s="20">
        <v>2.2000000000000002</v>
      </c>
      <c r="H961" s="26"/>
      <c r="I961" s="20">
        <v>0</v>
      </c>
    </row>
    <row r="962" spans="1:9" ht="30" x14ac:dyDescent="0.25">
      <c r="A962" s="17" t="s">
        <v>37</v>
      </c>
      <c r="B962" s="17" t="s">
        <v>1701</v>
      </c>
      <c r="C962" s="17" t="str">
        <f>tblLocAdj[[#This Row],[STATE]]&amp;tblLocAdj[[#This Row],[COUNTY]]</f>
        <v>KSWYANDOTTE</v>
      </c>
      <c r="D962" s="18">
        <v>2</v>
      </c>
      <c r="E962" s="17" t="s">
        <v>1702</v>
      </c>
      <c r="F962" s="19">
        <v>40544</v>
      </c>
      <c r="G962" s="20">
        <v>2</v>
      </c>
      <c r="H962" s="26"/>
      <c r="I962" s="20">
        <v>0</v>
      </c>
    </row>
    <row r="963" spans="1:9" ht="30" x14ac:dyDescent="0.25">
      <c r="A963" s="17" t="s">
        <v>38</v>
      </c>
      <c r="B963" s="17" t="s">
        <v>1021</v>
      </c>
      <c r="C963" s="17" t="str">
        <f>tblLocAdj[[#This Row],[STATE]]&amp;tblLocAdj[[#This Row],[COUNTY]]</f>
        <v>KYADAIR</v>
      </c>
      <c r="D963" s="18">
        <v>2.6</v>
      </c>
      <c r="E963" s="17" t="s">
        <v>1703</v>
      </c>
      <c r="F963" s="19">
        <v>40544</v>
      </c>
      <c r="G963" s="20">
        <v>2.4</v>
      </c>
      <c r="H963" s="21">
        <v>39569</v>
      </c>
      <c r="I963" s="20">
        <v>0.2</v>
      </c>
    </row>
    <row r="964" spans="1:9" ht="30" x14ac:dyDescent="0.25">
      <c r="A964" s="17" t="s">
        <v>38</v>
      </c>
      <c r="B964" s="17" t="s">
        <v>1401</v>
      </c>
      <c r="C964" s="17" t="str">
        <f>tblLocAdj[[#This Row],[STATE]]&amp;tblLocAdj[[#This Row],[COUNTY]]</f>
        <v>KYALLEN</v>
      </c>
      <c r="D964" s="18">
        <v>2.6</v>
      </c>
      <c r="E964" s="17" t="s">
        <v>1704</v>
      </c>
      <c r="F964" s="19">
        <v>40544</v>
      </c>
      <c r="G964" s="20">
        <v>2.4</v>
      </c>
      <c r="H964" s="21">
        <v>39569</v>
      </c>
      <c r="I964" s="20">
        <v>0.2</v>
      </c>
    </row>
    <row r="965" spans="1:9" ht="30" x14ac:dyDescent="0.25">
      <c r="A965" s="17" t="s">
        <v>38</v>
      </c>
      <c r="B965" s="17" t="s">
        <v>1532</v>
      </c>
      <c r="C965" s="17" t="str">
        <f>tblLocAdj[[#This Row],[STATE]]&amp;tblLocAdj[[#This Row],[COUNTY]]</f>
        <v>KYANDERSON</v>
      </c>
      <c r="D965" s="18">
        <v>2.6</v>
      </c>
      <c r="E965" s="17" t="s">
        <v>1705</v>
      </c>
      <c r="F965" s="19">
        <v>40544</v>
      </c>
      <c r="G965" s="20">
        <v>2.2000000000000002</v>
      </c>
      <c r="H965" s="21">
        <v>39569</v>
      </c>
      <c r="I965" s="20">
        <v>0.4</v>
      </c>
    </row>
    <row r="966" spans="1:9" ht="30" x14ac:dyDescent="0.25">
      <c r="A966" s="17" t="s">
        <v>38</v>
      </c>
      <c r="B966" s="17" t="s">
        <v>1706</v>
      </c>
      <c r="C966" s="17" t="str">
        <f>tblLocAdj[[#This Row],[STATE]]&amp;tblLocAdj[[#This Row],[COUNTY]]</f>
        <v>KYBALLARD</v>
      </c>
      <c r="D966" s="18">
        <v>2.7</v>
      </c>
      <c r="E966" s="17" t="s">
        <v>1707</v>
      </c>
      <c r="F966" s="19">
        <v>40544</v>
      </c>
      <c r="G966" s="20">
        <v>2.4</v>
      </c>
      <c r="H966" s="21">
        <v>39569</v>
      </c>
      <c r="I966" s="20">
        <v>0.3</v>
      </c>
    </row>
    <row r="967" spans="1:9" ht="30" x14ac:dyDescent="0.25">
      <c r="A967" s="17" t="s">
        <v>38</v>
      </c>
      <c r="B967" s="17" t="s">
        <v>1708</v>
      </c>
      <c r="C967" s="23" t="str">
        <f>tblLocAdj[[#This Row],[STATE]]&amp;tblLocAdj[[#This Row],[COUNTY]]</f>
        <v>KYBARREN</v>
      </c>
      <c r="D967" s="24">
        <v>2.6</v>
      </c>
      <c r="E967" s="17" t="s">
        <v>1709</v>
      </c>
      <c r="F967" s="19">
        <v>40544</v>
      </c>
      <c r="G967" s="20">
        <v>2.4</v>
      </c>
      <c r="H967" s="25">
        <v>39569</v>
      </c>
      <c r="I967" s="20">
        <v>0.2</v>
      </c>
    </row>
    <row r="968" spans="1:9" ht="30" x14ac:dyDescent="0.25">
      <c r="A968" s="17" t="s">
        <v>38</v>
      </c>
      <c r="B968" s="17" t="s">
        <v>1710</v>
      </c>
      <c r="C968" s="17" t="str">
        <f>tblLocAdj[[#This Row],[STATE]]&amp;tblLocAdj[[#This Row],[COUNTY]]</f>
        <v>KYBATH</v>
      </c>
      <c r="D968" s="18">
        <v>2.6</v>
      </c>
      <c r="E968" s="17" t="s">
        <v>1711</v>
      </c>
      <c r="F968" s="19">
        <v>40544</v>
      </c>
      <c r="G968" s="20">
        <v>2.2000000000000002</v>
      </c>
      <c r="H968" s="21">
        <v>39569</v>
      </c>
      <c r="I968" s="20">
        <v>0.4</v>
      </c>
    </row>
    <row r="969" spans="1:9" ht="30" x14ac:dyDescent="0.25">
      <c r="A969" s="17" t="s">
        <v>38</v>
      </c>
      <c r="B969" s="17" t="s">
        <v>1712</v>
      </c>
      <c r="C969" s="23" t="str">
        <f>tblLocAdj[[#This Row],[STATE]]&amp;tblLocAdj[[#This Row],[COUNTY]]</f>
        <v>KYBELL</v>
      </c>
      <c r="D969" s="24">
        <v>2.9</v>
      </c>
      <c r="E969" s="17" t="s">
        <v>1713</v>
      </c>
      <c r="F969" s="19">
        <v>40544</v>
      </c>
      <c r="G969" s="20">
        <v>2.4</v>
      </c>
      <c r="H969" s="25">
        <v>39569</v>
      </c>
      <c r="I969" s="20">
        <v>0.5</v>
      </c>
    </row>
    <row r="970" spans="1:9" ht="30" x14ac:dyDescent="0.25">
      <c r="A970" s="17" t="s">
        <v>38</v>
      </c>
      <c r="B970" s="17" t="s">
        <v>228</v>
      </c>
      <c r="C970" s="17" t="str">
        <f>tblLocAdj[[#This Row],[STATE]]&amp;tblLocAdj[[#This Row],[COUNTY]]</f>
        <v>KYBOONE</v>
      </c>
      <c r="D970" s="18">
        <v>2.2000000000000002</v>
      </c>
      <c r="E970" s="17" t="s">
        <v>1714</v>
      </c>
      <c r="F970" s="19">
        <v>40544</v>
      </c>
      <c r="G970" s="20">
        <v>2.2000000000000002</v>
      </c>
      <c r="H970" s="26"/>
      <c r="I970" s="20">
        <v>0</v>
      </c>
    </row>
    <row r="971" spans="1:9" ht="30" x14ac:dyDescent="0.25">
      <c r="A971" s="17" t="s">
        <v>38</v>
      </c>
      <c r="B971" s="17" t="s">
        <v>1540</v>
      </c>
      <c r="C971" s="23" t="str">
        <f>tblLocAdj[[#This Row],[STATE]]&amp;tblLocAdj[[#This Row],[COUNTY]]</f>
        <v>KYBOURBON</v>
      </c>
      <c r="D971" s="24">
        <v>2.6</v>
      </c>
      <c r="E971" s="17" t="s">
        <v>1715</v>
      </c>
      <c r="F971" s="19">
        <v>40544</v>
      </c>
      <c r="G971" s="20">
        <v>2.2000000000000002</v>
      </c>
      <c r="H971" s="25">
        <v>39569</v>
      </c>
      <c r="I971" s="20">
        <v>0.4</v>
      </c>
    </row>
    <row r="972" spans="1:9" ht="30" x14ac:dyDescent="0.25">
      <c r="A972" s="17" t="s">
        <v>38</v>
      </c>
      <c r="B972" s="17" t="s">
        <v>1716</v>
      </c>
      <c r="C972" s="17" t="str">
        <f>tblLocAdj[[#This Row],[STATE]]&amp;tblLocAdj[[#This Row],[COUNTY]]</f>
        <v>KYBOYD</v>
      </c>
      <c r="D972" s="18">
        <v>2.2000000000000002</v>
      </c>
      <c r="E972" s="17" t="s">
        <v>1717</v>
      </c>
      <c r="F972" s="19">
        <v>40544</v>
      </c>
      <c r="G972" s="20">
        <v>2.2000000000000002</v>
      </c>
      <c r="H972" s="26"/>
      <c r="I972" s="20">
        <v>0</v>
      </c>
    </row>
    <row r="973" spans="1:9" ht="30" x14ac:dyDescent="0.25">
      <c r="A973" s="17" t="s">
        <v>38</v>
      </c>
      <c r="B973" s="17" t="s">
        <v>1718</v>
      </c>
      <c r="C973" s="17" t="str">
        <f>tblLocAdj[[#This Row],[STATE]]&amp;tblLocAdj[[#This Row],[COUNTY]]</f>
        <v>KYBOYLE</v>
      </c>
      <c r="D973" s="18">
        <v>2.6</v>
      </c>
      <c r="E973" s="17" t="s">
        <v>1719</v>
      </c>
      <c r="F973" s="19">
        <v>40544</v>
      </c>
      <c r="G973" s="20">
        <v>2.2000000000000002</v>
      </c>
      <c r="H973" s="21">
        <v>39569</v>
      </c>
      <c r="I973" s="20">
        <v>0.4</v>
      </c>
    </row>
    <row r="974" spans="1:9" ht="30" x14ac:dyDescent="0.25">
      <c r="A974" s="17" t="s">
        <v>38</v>
      </c>
      <c r="B974" s="17" t="s">
        <v>1720</v>
      </c>
      <c r="C974" s="17" t="str">
        <f>tblLocAdj[[#This Row],[STATE]]&amp;tblLocAdj[[#This Row],[COUNTY]]</f>
        <v>KYBRACKEN</v>
      </c>
      <c r="D974" s="18">
        <v>2.2000000000000002</v>
      </c>
      <c r="E974" s="17" t="s">
        <v>1721</v>
      </c>
      <c r="F974" s="19">
        <v>40544</v>
      </c>
      <c r="G974" s="20">
        <v>2.2000000000000002</v>
      </c>
      <c r="H974" s="26"/>
      <c r="I974" s="20">
        <v>0</v>
      </c>
    </row>
    <row r="975" spans="1:9" ht="30" x14ac:dyDescent="0.25">
      <c r="A975" s="17" t="s">
        <v>38</v>
      </c>
      <c r="B975" s="17" t="s">
        <v>1722</v>
      </c>
      <c r="C975" s="17" t="str">
        <f>tblLocAdj[[#This Row],[STATE]]&amp;tblLocAdj[[#This Row],[COUNTY]]</f>
        <v>KYBREATHITT</v>
      </c>
      <c r="D975" s="18">
        <v>2.9</v>
      </c>
      <c r="E975" s="17" t="s">
        <v>1723</v>
      </c>
      <c r="F975" s="19">
        <v>40544</v>
      </c>
      <c r="G975" s="20">
        <v>2.2000000000000002</v>
      </c>
      <c r="H975" s="21">
        <v>39569</v>
      </c>
      <c r="I975" s="20">
        <v>0.7</v>
      </c>
    </row>
    <row r="976" spans="1:9" ht="30" x14ac:dyDescent="0.25">
      <c r="A976" s="17" t="s">
        <v>38</v>
      </c>
      <c r="B976" s="17" t="s">
        <v>1724</v>
      </c>
      <c r="C976" s="17" t="str">
        <f>tblLocAdj[[#This Row],[STATE]]&amp;tblLocAdj[[#This Row],[COUNTY]]</f>
        <v>KYBRECKINRIDGE</v>
      </c>
      <c r="D976" s="18">
        <v>2.2999999999999998</v>
      </c>
      <c r="E976" s="17" t="s">
        <v>1725</v>
      </c>
      <c r="F976" s="19">
        <v>40544</v>
      </c>
      <c r="G976" s="20">
        <v>2.2000000000000002</v>
      </c>
      <c r="H976" s="21">
        <v>39569</v>
      </c>
      <c r="I976" s="20">
        <v>0.1</v>
      </c>
    </row>
    <row r="977" spans="1:9" ht="30" x14ac:dyDescent="0.25">
      <c r="A977" s="17" t="s">
        <v>38</v>
      </c>
      <c r="B977" s="17" t="s">
        <v>1726</v>
      </c>
      <c r="C977" s="17" t="str">
        <f>tblLocAdj[[#This Row],[STATE]]&amp;tblLocAdj[[#This Row],[COUNTY]]</f>
        <v>KYBULLITT</v>
      </c>
      <c r="D977" s="18">
        <v>2.2999999999999998</v>
      </c>
      <c r="E977" s="17" t="s">
        <v>1727</v>
      </c>
      <c r="F977" s="19">
        <v>40544</v>
      </c>
      <c r="G977" s="20">
        <v>2.2000000000000002</v>
      </c>
      <c r="H977" s="21">
        <v>39569</v>
      </c>
      <c r="I977" s="20">
        <v>0.1</v>
      </c>
    </row>
    <row r="978" spans="1:9" ht="30" x14ac:dyDescent="0.25">
      <c r="A978" s="17" t="s">
        <v>38</v>
      </c>
      <c r="B978" s="17" t="s">
        <v>98</v>
      </c>
      <c r="C978" s="23" t="str">
        <f>tblLocAdj[[#This Row],[STATE]]&amp;tblLocAdj[[#This Row],[COUNTY]]</f>
        <v>KYBUTLER</v>
      </c>
      <c r="D978" s="24">
        <v>2.6</v>
      </c>
      <c r="E978" s="17" t="s">
        <v>1728</v>
      </c>
      <c r="F978" s="19">
        <v>40544</v>
      </c>
      <c r="G978" s="20">
        <v>2.4</v>
      </c>
      <c r="H978" s="25">
        <v>39569</v>
      </c>
      <c r="I978" s="20">
        <v>0.2</v>
      </c>
    </row>
    <row r="979" spans="1:9" ht="30" x14ac:dyDescent="0.25">
      <c r="A979" s="17" t="s">
        <v>38</v>
      </c>
      <c r="B979" s="17" t="s">
        <v>1729</v>
      </c>
      <c r="C979" s="17" t="str">
        <f>tblLocAdj[[#This Row],[STATE]]&amp;tblLocAdj[[#This Row],[COUNTY]]</f>
        <v>KYCALDWELL</v>
      </c>
      <c r="D979" s="18">
        <v>2.6</v>
      </c>
      <c r="E979" s="17" t="s">
        <v>1730</v>
      </c>
      <c r="F979" s="19">
        <v>40544</v>
      </c>
      <c r="G979" s="20">
        <v>2.4</v>
      </c>
      <c r="H979" s="21">
        <v>39569</v>
      </c>
      <c r="I979" s="20">
        <v>0.2</v>
      </c>
    </row>
    <row r="980" spans="1:9" ht="30" x14ac:dyDescent="0.25">
      <c r="A980" s="17" t="s">
        <v>38</v>
      </c>
      <c r="B980" s="17" t="s">
        <v>1731</v>
      </c>
      <c r="C980" s="17" t="str">
        <f>tblLocAdj[[#This Row],[STATE]]&amp;tblLocAdj[[#This Row],[COUNTY]]</f>
        <v>KYCALLOWAY</v>
      </c>
      <c r="D980" s="18">
        <v>2.7</v>
      </c>
      <c r="E980" s="17" t="s">
        <v>1732</v>
      </c>
      <c r="F980" s="19">
        <v>40544</v>
      </c>
      <c r="G980" s="20">
        <v>2.4</v>
      </c>
      <c r="H980" s="21">
        <v>39569</v>
      </c>
      <c r="I980" s="20">
        <v>0.3</v>
      </c>
    </row>
    <row r="981" spans="1:9" ht="30" x14ac:dyDescent="0.25">
      <c r="A981" s="17" t="s">
        <v>38</v>
      </c>
      <c r="B981" s="17" t="s">
        <v>1733</v>
      </c>
      <c r="C981" s="17" t="str">
        <f>tblLocAdj[[#This Row],[STATE]]&amp;tblLocAdj[[#This Row],[COUNTY]]</f>
        <v>KYCAMPBELL</v>
      </c>
      <c r="D981" s="18">
        <v>2.2000000000000002</v>
      </c>
      <c r="E981" s="17" t="s">
        <v>1734</v>
      </c>
      <c r="F981" s="19">
        <v>40544</v>
      </c>
      <c r="G981" s="20">
        <v>2.2000000000000002</v>
      </c>
      <c r="H981" s="26"/>
      <c r="I981" s="20">
        <v>0</v>
      </c>
    </row>
    <row r="982" spans="1:9" ht="30" x14ac:dyDescent="0.25">
      <c r="A982" s="17" t="s">
        <v>38</v>
      </c>
      <c r="B982" s="17" t="s">
        <v>1735</v>
      </c>
      <c r="C982" s="17" t="str">
        <f>tblLocAdj[[#This Row],[STATE]]&amp;tblLocAdj[[#This Row],[COUNTY]]</f>
        <v>KYCARLISLE</v>
      </c>
      <c r="D982" s="18">
        <v>2.7</v>
      </c>
      <c r="E982" s="17" t="s">
        <v>1736</v>
      </c>
      <c r="F982" s="19">
        <v>40544</v>
      </c>
      <c r="G982" s="20">
        <v>2.4</v>
      </c>
      <c r="H982" s="21">
        <v>39569</v>
      </c>
      <c r="I982" s="20">
        <v>0.3</v>
      </c>
    </row>
    <row r="983" spans="1:9" ht="30" x14ac:dyDescent="0.25">
      <c r="A983" s="17" t="s">
        <v>38</v>
      </c>
      <c r="B983" s="17" t="s">
        <v>233</v>
      </c>
      <c r="C983" s="17" t="str">
        <f>tblLocAdj[[#This Row],[STATE]]&amp;tblLocAdj[[#This Row],[COUNTY]]</f>
        <v>KYCARROLL</v>
      </c>
      <c r="D983" s="18">
        <v>2.2999999999999998</v>
      </c>
      <c r="E983" s="17" t="s">
        <v>1737</v>
      </c>
      <c r="F983" s="19">
        <v>40544</v>
      </c>
      <c r="G983" s="20">
        <v>2.2000000000000002</v>
      </c>
      <c r="H983" s="21">
        <v>39569</v>
      </c>
      <c r="I983" s="20">
        <v>0.1</v>
      </c>
    </row>
    <row r="984" spans="1:9" ht="30" x14ac:dyDescent="0.25">
      <c r="A984" s="17" t="s">
        <v>38</v>
      </c>
      <c r="B984" s="17" t="s">
        <v>1738</v>
      </c>
      <c r="C984" s="17" t="str">
        <f>tblLocAdj[[#This Row],[STATE]]&amp;tblLocAdj[[#This Row],[COUNTY]]</f>
        <v>KYCARTER</v>
      </c>
      <c r="D984" s="18">
        <v>2.6</v>
      </c>
      <c r="E984" s="17" t="s">
        <v>1739</v>
      </c>
      <c r="F984" s="19">
        <v>40544</v>
      </c>
      <c r="G984" s="20">
        <v>2.2000000000000002</v>
      </c>
      <c r="H984" s="21">
        <v>39569</v>
      </c>
      <c r="I984" s="20">
        <v>0.4</v>
      </c>
    </row>
    <row r="985" spans="1:9" ht="30" x14ac:dyDescent="0.25">
      <c r="A985" s="17" t="s">
        <v>38</v>
      </c>
      <c r="B985" s="17" t="s">
        <v>1740</v>
      </c>
      <c r="C985" s="17" t="str">
        <f>tblLocAdj[[#This Row],[STATE]]&amp;tblLocAdj[[#This Row],[COUNTY]]</f>
        <v>KYCASEY</v>
      </c>
      <c r="D985" s="18">
        <v>2.6</v>
      </c>
      <c r="E985" s="17" t="s">
        <v>1741</v>
      </c>
      <c r="F985" s="19">
        <v>40544</v>
      </c>
      <c r="G985" s="20">
        <v>2.4</v>
      </c>
      <c r="H985" s="21">
        <v>39569</v>
      </c>
      <c r="I985" s="20">
        <v>0.2</v>
      </c>
    </row>
    <row r="986" spans="1:9" ht="30" x14ac:dyDescent="0.25">
      <c r="A986" s="17" t="s">
        <v>38</v>
      </c>
      <c r="B986" s="17" t="s">
        <v>1264</v>
      </c>
      <c r="C986" s="17" t="str">
        <f>tblLocAdj[[#This Row],[STATE]]&amp;tblLocAdj[[#This Row],[COUNTY]]</f>
        <v>KYCHRISTIAN</v>
      </c>
      <c r="D986" s="18">
        <v>2.6</v>
      </c>
      <c r="E986" s="17" t="s">
        <v>1742</v>
      </c>
      <c r="F986" s="19">
        <v>40544</v>
      </c>
      <c r="G986" s="20">
        <v>2.4</v>
      </c>
      <c r="H986" s="21">
        <v>39569</v>
      </c>
      <c r="I986" s="20">
        <v>0.2</v>
      </c>
    </row>
    <row r="987" spans="1:9" ht="30" x14ac:dyDescent="0.25">
      <c r="A987" s="17" t="s">
        <v>38</v>
      </c>
      <c r="B987" s="17" t="s">
        <v>237</v>
      </c>
      <c r="C987" s="17" t="str">
        <f>tblLocAdj[[#This Row],[STATE]]&amp;tblLocAdj[[#This Row],[COUNTY]]</f>
        <v>KYCLARK</v>
      </c>
      <c r="D987" s="18">
        <v>2.6</v>
      </c>
      <c r="E987" s="17" t="s">
        <v>1743</v>
      </c>
      <c r="F987" s="19">
        <v>40544</v>
      </c>
      <c r="G987" s="20">
        <v>2.2000000000000002</v>
      </c>
      <c r="H987" s="21">
        <v>39569</v>
      </c>
      <c r="I987" s="20">
        <v>0.4</v>
      </c>
    </row>
    <row r="988" spans="1:9" ht="30" x14ac:dyDescent="0.25">
      <c r="A988" s="17" t="s">
        <v>38</v>
      </c>
      <c r="B988" s="17" t="s">
        <v>112</v>
      </c>
      <c r="C988" s="17" t="str">
        <f>tblLocAdj[[#This Row],[STATE]]&amp;tblLocAdj[[#This Row],[COUNTY]]</f>
        <v>KYCLAY</v>
      </c>
      <c r="D988" s="18">
        <v>2.9</v>
      </c>
      <c r="E988" s="17" t="s">
        <v>1744</v>
      </c>
      <c r="F988" s="19">
        <v>40544</v>
      </c>
      <c r="G988" s="20">
        <v>2.4</v>
      </c>
      <c r="H988" s="21">
        <v>39569</v>
      </c>
      <c r="I988" s="20">
        <v>0.5</v>
      </c>
    </row>
    <row r="989" spans="1:9" ht="30" x14ac:dyDescent="0.25">
      <c r="A989" s="17" t="s">
        <v>38</v>
      </c>
      <c r="B989" s="17" t="s">
        <v>1055</v>
      </c>
      <c r="C989" s="17" t="str">
        <f>tblLocAdj[[#This Row],[STATE]]&amp;tblLocAdj[[#This Row],[COUNTY]]</f>
        <v>KYCLINTON</v>
      </c>
      <c r="D989" s="18">
        <v>2.9</v>
      </c>
      <c r="E989" s="17" t="s">
        <v>1745</v>
      </c>
      <c r="F989" s="19">
        <v>40544</v>
      </c>
      <c r="G989" s="20">
        <v>2.4</v>
      </c>
      <c r="H989" s="21">
        <v>39569</v>
      </c>
      <c r="I989" s="20">
        <v>0.5</v>
      </c>
    </row>
    <row r="990" spans="1:9" ht="30" x14ac:dyDescent="0.25">
      <c r="A990" s="17" t="s">
        <v>38</v>
      </c>
      <c r="B990" s="17" t="s">
        <v>251</v>
      </c>
      <c r="C990" s="17" t="str">
        <f>tblLocAdj[[#This Row],[STATE]]&amp;tblLocAdj[[#This Row],[COUNTY]]</f>
        <v>KYCRITTENDEN</v>
      </c>
      <c r="D990" s="18">
        <v>2.6</v>
      </c>
      <c r="E990" s="17" t="s">
        <v>1746</v>
      </c>
      <c r="F990" s="19">
        <v>40544</v>
      </c>
      <c r="G990" s="20">
        <v>2.4</v>
      </c>
      <c r="H990" s="21">
        <v>39569</v>
      </c>
      <c r="I990" s="20">
        <v>0.2</v>
      </c>
    </row>
    <row r="991" spans="1:9" ht="30" x14ac:dyDescent="0.25">
      <c r="A991" s="17" t="s">
        <v>38</v>
      </c>
      <c r="B991" s="17" t="s">
        <v>1273</v>
      </c>
      <c r="C991" s="17" t="str">
        <f>tblLocAdj[[#This Row],[STATE]]&amp;tblLocAdj[[#This Row],[COUNTY]]</f>
        <v>KYCUMBERLAND</v>
      </c>
      <c r="D991" s="18">
        <v>2.9</v>
      </c>
      <c r="E991" s="17" t="s">
        <v>1747</v>
      </c>
      <c r="F991" s="19">
        <v>40544</v>
      </c>
      <c r="G991" s="20">
        <v>2.4</v>
      </c>
      <c r="H991" s="21">
        <v>39569</v>
      </c>
      <c r="I991" s="20">
        <v>0.5</v>
      </c>
    </row>
    <row r="992" spans="1:9" ht="30" x14ac:dyDescent="0.25">
      <c r="A992" s="17" t="s">
        <v>38</v>
      </c>
      <c r="B992" s="17" t="s">
        <v>1416</v>
      </c>
      <c r="C992" s="17" t="str">
        <f>tblLocAdj[[#This Row],[STATE]]&amp;tblLocAdj[[#This Row],[COUNTY]]</f>
        <v>KYDAVIESS</v>
      </c>
      <c r="D992" s="18">
        <v>2.2999999999999998</v>
      </c>
      <c r="E992" s="17" t="s">
        <v>1748</v>
      </c>
      <c r="F992" s="19">
        <v>40544</v>
      </c>
      <c r="G992" s="20">
        <v>2.2000000000000002</v>
      </c>
      <c r="H992" s="21">
        <v>39569</v>
      </c>
      <c r="I992" s="20">
        <v>0.1</v>
      </c>
    </row>
    <row r="993" spans="1:9" ht="30" x14ac:dyDescent="0.25">
      <c r="A993" s="17" t="s">
        <v>38</v>
      </c>
      <c r="B993" s="17" t="s">
        <v>1749</v>
      </c>
      <c r="C993" s="17" t="str">
        <f>tblLocAdj[[#This Row],[STATE]]&amp;tblLocAdj[[#This Row],[COUNTY]]</f>
        <v>KYEDMONSON</v>
      </c>
      <c r="D993" s="18">
        <v>2.6</v>
      </c>
      <c r="E993" s="17" t="s">
        <v>1750</v>
      </c>
      <c r="F993" s="19">
        <v>40544</v>
      </c>
      <c r="G993" s="20">
        <v>2.4</v>
      </c>
      <c r="H993" s="21">
        <v>39569</v>
      </c>
      <c r="I993" s="20">
        <v>0.2</v>
      </c>
    </row>
    <row r="994" spans="1:9" ht="30" x14ac:dyDescent="0.25">
      <c r="A994" s="17" t="s">
        <v>38</v>
      </c>
      <c r="B994" s="17" t="s">
        <v>1751</v>
      </c>
      <c r="C994" s="17" t="str">
        <f>tblLocAdj[[#This Row],[STATE]]&amp;tblLocAdj[[#This Row],[COUNTY]]</f>
        <v>KYELLIOTT</v>
      </c>
      <c r="D994" s="18">
        <v>2.6</v>
      </c>
      <c r="E994" s="17" t="s">
        <v>1752</v>
      </c>
      <c r="F994" s="19">
        <v>40544</v>
      </c>
      <c r="G994" s="20">
        <v>2.2000000000000002</v>
      </c>
      <c r="H994" s="21">
        <v>39569</v>
      </c>
      <c r="I994" s="20">
        <v>0.4</v>
      </c>
    </row>
    <row r="995" spans="1:9" ht="30" x14ac:dyDescent="0.25">
      <c r="A995" s="17" t="s">
        <v>38</v>
      </c>
      <c r="B995" s="17" t="s">
        <v>1753</v>
      </c>
      <c r="C995" s="23" t="str">
        <f>tblLocAdj[[#This Row],[STATE]]&amp;tblLocAdj[[#This Row],[COUNTY]]</f>
        <v>KYESTILL</v>
      </c>
      <c r="D995" s="24">
        <v>2.6</v>
      </c>
      <c r="E995" s="17" t="s">
        <v>1754</v>
      </c>
      <c r="F995" s="19">
        <v>40544</v>
      </c>
      <c r="G995" s="20">
        <v>2.2000000000000002</v>
      </c>
      <c r="H995" s="25">
        <v>39569</v>
      </c>
      <c r="I995" s="20">
        <v>0.4</v>
      </c>
    </row>
    <row r="996" spans="1:9" ht="30" x14ac:dyDescent="0.25">
      <c r="A996" s="17" t="s">
        <v>38</v>
      </c>
      <c r="B996" s="17" t="s">
        <v>142</v>
      </c>
      <c r="C996" s="17" t="str">
        <f>tblLocAdj[[#This Row],[STATE]]&amp;tblLocAdj[[#This Row],[COUNTY]]</f>
        <v>KYFAYETTE</v>
      </c>
      <c r="D996" s="18">
        <v>2.6</v>
      </c>
      <c r="E996" s="17" t="s">
        <v>1755</v>
      </c>
      <c r="F996" s="19">
        <v>40544</v>
      </c>
      <c r="G996" s="20">
        <v>2.2000000000000002</v>
      </c>
      <c r="H996" s="21">
        <v>39569</v>
      </c>
      <c r="I996" s="20">
        <v>0.4</v>
      </c>
    </row>
    <row r="997" spans="1:9" ht="30" x14ac:dyDescent="0.25">
      <c r="A997" s="17" t="s">
        <v>38</v>
      </c>
      <c r="B997" s="17" t="s">
        <v>1756</v>
      </c>
      <c r="C997" s="17" t="str">
        <f>tblLocAdj[[#This Row],[STATE]]&amp;tblLocAdj[[#This Row],[COUNTY]]</f>
        <v>KYFLEMING</v>
      </c>
      <c r="D997" s="18">
        <v>2.6</v>
      </c>
      <c r="E997" s="17" t="s">
        <v>1757</v>
      </c>
      <c r="F997" s="19">
        <v>40544</v>
      </c>
      <c r="G997" s="20">
        <v>2.2000000000000002</v>
      </c>
      <c r="H997" s="21">
        <v>39569</v>
      </c>
      <c r="I997" s="20">
        <v>0.4</v>
      </c>
    </row>
    <row r="998" spans="1:9" ht="30" x14ac:dyDescent="0.25">
      <c r="A998" s="17" t="s">
        <v>38</v>
      </c>
      <c r="B998" s="17" t="s">
        <v>851</v>
      </c>
      <c r="C998" s="17" t="str">
        <f>tblLocAdj[[#This Row],[STATE]]&amp;tblLocAdj[[#This Row],[COUNTY]]</f>
        <v>KYFLOYD</v>
      </c>
      <c r="D998" s="18">
        <v>2.2000000000000002</v>
      </c>
      <c r="E998" s="17" t="s">
        <v>1758</v>
      </c>
      <c r="F998" s="19">
        <v>40544</v>
      </c>
      <c r="G998" s="20">
        <v>2.2000000000000002</v>
      </c>
      <c r="H998" s="26"/>
      <c r="I998" s="20">
        <v>0</v>
      </c>
    </row>
    <row r="999" spans="1:9" ht="30" x14ac:dyDescent="0.25">
      <c r="A999" s="17" t="s">
        <v>38</v>
      </c>
      <c r="B999" s="17" t="s">
        <v>144</v>
      </c>
      <c r="C999" s="17" t="str">
        <f>tblLocAdj[[#This Row],[STATE]]&amp;tblLocAdj[[#This Row],[COUNTY]]</f>
        <v>KYFRANKLIN</v>
      </c>
      <c r="D999" s="18">
        <v>2.2999999999999998</v>
      </c>
      <c r="E999" s="17" t="s">
        <v>1759</v>
      </c>
      <c r="F999" s="19">
        <v>40544</v>
      </c>
      <c r="G999" s="20">
        <v>2.2000000000000002</v>
      </c>
      <c r="H999" s="21">
        <v>39569</v>
      </c>
      <c r="I999" s="20">
        <v>0.1</v>
      </c>
    </row>
    <row r="1000" spans="1:9" ht="30" x14ac:dyDescent="0.25">
      <c r="A1000" s="17" t="s">
        <v>38</v>
      </c>
      <c r="B1000" s="17" t="s">
        <v>263</v>
      </c>
      <c r="C1000" s="23" t="str">
        <f>tblLocAdj[[#This Row],[STATE]]&amp;tblLocAdj[[#This Row],[COUNTY]]</f>
        <v>KYFULTON</v>
      </c>
      <c r="D1000" s="24">
        <v>2.7</v>
      </c>
      <c r="E1000" s="17" t="s">
        <v>1760</v>
      </c>
      <c r="F1000" s="19">
        <v>40544</v>
      </c>
      <c r="G1000" s="20">
        <v>2.4</v>
      </c>
      <c r="H1000" s="25">
        <v>39569</v>
      </c>
      <c r="I1000" s="20">
        <v>0.3</v>
      </c>
    </row>
    <row r="1001" spans="1:9" ht="30" x14ac:dyDescent="0.25">
      <c r="A1001" s="17" t="s">
        <v>38</v>
      </c>
      <c r="B1001" s="17" t="s">
        <v>1291</v>
      </c>
      <c r="C1001" s="17" t="str">
        <f>tblLocAdj[[#This Row],[STATE]]&amp;tblLocAdj[[#This Row],[COUNTY]]</f>
        <v>KYGALLATIN</v>
      </c>
      <c r="D1001" s="18">
        <v>2.2999999999999998</v>
      </c>
      <c r="E1001" s="17" t="s">
        <v>1761</v>
      </c>
      <c r="F1001" s="19">
        <v>40544</v>
      </c>
      <c r="G1001" s="20">
        <v>2.2000000000000002</v>
      </c>
      <c r="H1001" s="21">
        <v>39569</v>
      </c>
      <c r="I1001" s="20">
        <v>0.1</v>
      </c>
    </row>
    <row r="1002" spans="1:9" ht="30" x14ac:dyDescent="0.25">
      <c r="A1002" s="17" t="s">
        <v>38</v>
      </c>
      <c r="B1002" s="17" t="s">
        <v>1762</v>
      </c>
      <c r="C1002" s="17" t="str">
        <f>tblLocAdj[[#This Row],[STATE]]&amp;tblLocAdj[[#This Row],[COUNTY]]</f>
        <v>KYGARRARD</v>
      </c>
      <c r="D1002" s="18">
        <v>2.6</v>
      </c>
      <c r="E1002" s="17" t="s">
        <v>1763</v>
      </c>
      <c r="F1002" s="19">
        <v>40544</v>
      </c>
      <c r="G1002" s="20">
        <v>2.2000000000000002</v>
      </c>
      <c r="H1002" s="21">
        <v>39569</v>
      </c>
      <c r="I1002" s="20">
        <v>0.4</v>
      </c>
    </row>
    <row r="1003" spans="1:9" ht="30" x14ac:dyDescent="0.25">
      <c r="A1003" s="17" t="s">
        <v>38</v>
      </c>
      <c r="B1003" s="17" t="s">
        <v>267</v>
      </c>
      <c r="C1003" s="17" t="str">
        <f>tblLocAdj[[#This Row],[STATE]]&amp;tblLocAdj[[#This Row],[COUNTY]]</f>
        <v>KYGRANT</v>
      </c>
      <c r="D1003" s="18">
        <v>2.2000000000000002</v>
      </c>
      <c r="E1003" s="17" t="s">
        <v>1764</v>
      </c>
      <c r="F1003" s="19">
        <v>40544</v>
      </c>
      <c r="G1003" s="20">
        <v>2.2000000000000002</v>
      </c>
      <c r="H1003" s="26"/>
      <c r="I1003" s="20">
        <v>0</v>
      </c>
    </row>
    <row r="1004" spans="1:9" ht="30" x14ac:dyDescent="0.25">
      <c r="A1004" s="17" t="s">
        <v>38</v>
      </c>
      <c r="B1004" s="17" t="s">
        <v>1765</v>
      </c>
      <c r="C1004" s="23" t="str">
        <f>tblLocAdj[[#This Row],[STATE]]&amp;tblLocAdj[[#This Row],[COUNTY]]</f>
        <v>KYGRAVES</v>
      </c>
      <c r="D1004" s="24">
        <v>2.7</v>
      </c>
      <c r="E1004" s="17" t="s">
        <v>1766</v>
      </c>
      <c r="F1004" s="19">
        <v>40544</v>
      </c>
      <c r="G1004" s="20">
        <v>2.4</v>
      </c>
      <c r="H1004" s="25">
        <v>39569</v>
      </c>
      <c r="I1004" s="20">
        <v>0.3</v>
      </c>
    </row>
    <row r="1005" spans="1:9" ht="30" x14ac:dyDescent="0.25">
      <c r="A1005" s="17" t="s">
        <v>38</v>
      </c>
      <c r="B1005" s="17" t="s">
        <v>1767</v>
      </c>
      <c r="C1005" s="17" t="str">
        <f>tblLocAdj[[#This Row],[STATE]]&amp;tblLocAdj[[#This Row],[COUNTY]]</f>
        <v>KYGRAYSON</v>
      </c>
      <c r="D1005" s="18">
        <v>2.6</v>
      </c>
      <c r="E1005" s="17" t="s">
        <v>1768</v>
      </c>
      <c r="F1005" s="19">
        <v>40544</v>
      </c>
      <c r="G1005" s="20">
        <v>2.4</v>
      </c>
      <c r="H1005" s="21">
        <v>39569</v>
      </c>
      <c r="I1005" s="20">
        <v>0.2</v>
      </c>
    </row>
    <row r="1006" spans="1:9" ht="30" x14ac:dyDescent="0.25">
      <c r="A1006" s="17" t="s">
        <v>38</v>
      </c>
      <c r="B1006" s="17" t="s">
        <v>1769</v>
      </c>
      <c r="C1006" s="17" t="str">
        <f>tblLocAdj[[#This Row],[STATE]]&amp;tblLocAdj[[#This Row],[COUNTY]]</f>
        <v>KYGREEN</v>
      </c>
      <c r="D1006" s="18">
        <v>2.6</v>
      </c>
      <c r="E1006" s="17" t="s">
        <v>1770</v>
      </c>
      <c r="F1006" s="19">
        <v>40544</v>
      </c>
      <c r="G1006" s="20">
        <v>2.4</v>
      </c>
      <c r="H1006" s="21">
        <v>39569</v>
      </c>
      <c r="I1006" s="20">
        <v>0.2</v>
      </c>
    </row>
    <row r="1007" spans="1:9" ht="30" x14ac:dyDescent="0.25">
      <c r="A1007" s="17" t="s">
        <v>38</v>
      </c>
      <c r="B1007" s="17" t="s">
        <v>1771</v>
      </c>
      <c r="C1007" s="17" t="str">
        <f>tblLocAdj[[#This Row],[STATE]]&amp;tblLocAdj[[#This Row],[COUNTY]]</f>
        <v>KYGREENUP</v>
      </c>
      <c r="D1007" s="18">
        <v>2.2000000000000002</v>
      </c>
      <c r="E1007" s="17" t="s">
        <v>1772</v>
      </c>
      <c r="F1007" s="19">
        <v>40544</v>
      </c>
      <c r="G1007" s="20">
        <v>2.2000000000000002</v>
      </c>
      <c r="H1007" s="26"/>
      <c r="I1007" s="20">
        <v>0</v>
      </c>
    </row>
    <row r="1008" spans="1:9" ht="30" x14ac:dyDescent="0.25">
      <c r="A1008" s="17" t="s">
        <v>38</v>
      </c>
      <c r="B1008" s="17" t="s">
        <v>874</v>
      </c>
      <c r="C1008" s="23" t="str">
        <f>tblLocAdj[[#This Row],[STATE]]&amp;tblLocAdj[[#This Row],[COUNTY]]</f>
        <v>KYHANCOCK</v>
      </c>
      <c r="D1008" s="24">
        <v>2.2999999999999998</v>
      </c>
      <c r="E1008" s="17" t="s">
        <v>1773</v>
      </c>
      <c r="F1008" s="19">
        <v>40544</v>
      </c>
      <c r="G1008" s="20">
        <v>2.2000000000000002</v>
      </c>
      <c r="H1008" s="25">
        <v>39569</v>
      </c>
      <c r="I1008" s="20">
        <v>0.1</v>
      </c>
    </row>
    <row r="1009" spans="1:9" ht="30" x14ac:dyDescent="0.25">
      <c r="A1009" s="17" t="s">
        <v>38</v>
      </c>
      <c r="B1009" s="17" t="s">
        <v>1083</v>
      </c>
      <c r="C1009" s="17" t="str">
        <f>tblLocAdj[[#This Row],[STATE]]&amp;tblLocAdj[[#This Row],[COUNTY]]</f>
        <v>KYHARDIN</v>
      </c>
      <c r="D1009" s="18">
        <v>2.2999999999999998</v>
      </c>
      <c r="E1009" s="17" t="s">
        <v>1774</v>
      </c>
      <c r="F1009" s="19">
        <v>40544</v>
      </c>
      <c r="G1009" s="20">
        <v>2.2000000000000002</v>
      </c>
      <c r="H1009" s="21">
        <v>39569</v>
      </c>
      <c r="I1009" s="20">
        <v>0.1</v>
      </c>
    </row>
    <row r="1010" spans="1:9" ht="30" x14ac:dyDescent="0.25">
      <c r="A1010" s="17" t="s">
        <v>38</v>
      </c>
      <c r="B1010" s="17" t="s">
        <v>1775</v>
      </c>
      <c r="C1010" s="17" t="str">
        <f>tblLocAdj[[#This Row],[STATE]]&amp;tblLocAdj[[#This Row],[COUNTY]]</f>
        <v>KYHARLAN</v>
      </c>
      <c r="D1010" s="18">
        <v>2.9</v>
      </c>
      <c r="E1010" s="17" t="s">
        <v>1776</v>
      </c>
      <c r="F1010" s="19">
        <v>40544</v>
      </c>
      <c r="G1010" s="20">
        <v>2.4</v>
      </c>
      <c r="H1010" s="21">
        <v>39569</v>
      </c>
      <c r="I1010" s="20">
        <v>0.5</v>
      </c>
    </row>
    <row r="1011" spans="1:9" ht="30" x14ac:dyDescent="0.25">
      <c r="A1011" s="17" t="s">
        <v>38</v>
      </c>
      <c r="B1011" s="17" t="s">
        <v>1085</v>
      </c>
      <c r="C1011" s="17" t="str">
        <f>tblLocAdj[[#This Row],[STATE]]&amp;tblLocAdj[[#This Row],[COUNTY]]</f>
        <v>KYHARRISON</v>
      </c>
      <c r="D1011" s="18">
        <v>2.2000000000000002</v>
      </c>
      <c r="E1011" s="17" t="s">
        <v>1777</v>
      </c>
      <c r="F1011" s="19">
        <v>40544</v>
      </c>
      <c r="G1011" s="20">
        <v>2.2000000000000002</v>
      </c>
      <c r="H1011" s="26"/>
      <c r="I1011" s="20">
        <v>0</v>
      </c>
    </row>
    <row r="1012" spans="1:9" ht="30" x14ac:dyDescent="0.25">
      <c r="A1012" s="17" t="s">
        <v>38</v>
      </c>
      <c r="B1012" s="17" t="s">
        <v>880</v>
      </c>
      <c r="C1012" s="17" t="str">
        <f>tblLocAdj[[#This Row],[STATE]]&amp;tblLocAdj[[#This Row],[COUNTY]]</f>
        <v>KYHART</v>
      </c>
      <c r="D1012" s="18">
        <v>2.6</v>
      </c>
      <c r="E1012" s="17" t="s">
        <v>1778</v>
      </c>
      <c r="F1012" s="19">
        <v>40544</v>
      </c>
      <c r="G1012" s="20">
        <v>2.4</v>
      </c>
      <c r="H1012" s="21">
        <v>39569</v>
      </c>
      <c r="I1012" s="20">
        <v>0.2</v>
      </c>
    </row>
    <row r="1013" spans="1:9" ht="30" x14ac:dyDescent="0.25">
      <c r="A1013" s="17" t="s">
        <v>38</v>
      </c>
      <c r="B1013" s="17" t="s">
        <v>1298</v>
      </c>
      <c r="C1013" s="17" t="str">
        <f>tblLocAdj[[#This Row],[STATE]]&amp;tblLocAdj[[#This Row],[COUNTY]]</f>
        <v>KYHENDERSON</v>
      </c>
      <c r="D1013" s="18">
        <v>2.2999999999999998</v>
      </c>
      <c r="E1013" s="17" t="s">
        <v>1779</v>
      </c>
      <c r="F1013" s="19">
        <v>40544</v>
      </c>
      <c r="G1013" s="20">
        <v>2.2000000000000002</v>
      </c>
      <c r="H1013" s="21">
        <v>39569</v>
      </c>
      <c r="I1013" s="20">
        <v>0.1</v>
      </c>
    </row>
    <row r="1014" spans="1:9" ht="30" x14ac:dyDescent="0.25">
      <c r="A1014" s="17" t="s">
        <v>38</v>
      </c>
      <c r="B1014" s="17" t="s">
        <v>152</v>
      </c>
      <c r="C1014" s="17" t="str">
        <f>tblLocAdj[[#This Row],[STATE]]&amp;tblLocAdj[[#This Row],[COUNTY]]</f>
        <v>KYHENRY</v>
      </c>
      <c r="D1014" s="18">
        <v>2.2999999999999998</v>
      </c>
      <c r="E1014" s="17" t="s">
        <v>1780</v>
      </c>
      <c r="F1014" s="19">
        <v>40544</v>
      </c>
      <c r="G1014" s="20">
        <v>2.2000000000000002</v>
      </c>
      <c r="H1014" s="21">
        <v>39569</v>
      </c>
      <c r="I1014" s="20">
        <v>0.1</v>
      </c>
    </row>
    <row r="1015" spans="1:9" ht="30" x14ac:dyDescent="0.25">
      <c r="A1015" s="17" t="s">
        <v>38</v>
      </c>
      <c r="B1015" s="17" t="s">
        <v>1781</v>
      </c>
      <c r="C1015" s="17" t="str">
        <f>tblLocAdj[[#This Row],[STATE]]&amp;tblLocAdj[[#This Row],[COUNTY]]</f>
        <v>KYHICKMAN</v>
      </c>
      <c r="D1015" s="18">
        <v>2.7</v>
      </c>
      <c r="E1015" s="17" t="s">
        <v>1782</v>
      </c>
      <c r="F1015" s="19">
        <v>40544</v>
      </c>
      <c r="G1015" s="20">
        <v>2.4</v>
      </c>
      <c r="H1015" s="21">
        <v>39569</v>
      </c>
      <c r="I1015" s="20">
        <v>0.3</v>
      </c>
    </row>
    <row r="1016" spans="1:9" ht="30" x14ac:dyDescent="0.25">
      <c r="A1016" s="17" t="s">
        <v>38</v>
      </c>
      <c r="B1016" s="17" t="s">
        <v>1783</v>
      </c>
      <c r="C1016" s="17" t="str">
        <f>tblLocAdj[[#This Row],[STATE]]&amp;tblLocAdj[[#This Row],[COUNTY]]</f>
        <v>KYHOPKINS</v>
      </c>
      <c r="D1016" s="18">
        <v>2.6</v>
      </c>
      <c r="E1016" s="17" t="s">
        <v>1784</v>
      </c>
      <c r="F1016" s="19">
        <v>40544</v>
      </c>
      <c r="G1016" s="20">
        <v>2.4</v>
      </c>
      <c r="H1016" s="21">
        <v>39569</v>
      </c>
      <c r="I1016" s="20">
        <v>0.2</v>
      </c>
    </row>
    <row r="1017" spans="1:9" ht="30" x14ac:dyDescent="0.25">
      <c r="A1017" s="17" t="s">
        <v>38</v>
      </c>
      <c r="B1017" s="17" t="s">
        <v>156</v>
      </c>
      <c r="C1017" s="23" t="str">
        <f>tblLocAdj[[#This Row],[STATE]]&amp;tblLocAdj[[#This Row],[COUNTY]]</f>
        <v>KYJACKSON</v>
      </c>
      <c r="D1017" s="24">
        <v>2.9</v>
      </c>
      <c r="E1017" s="17" t="s">
        <v>1785</v>
      </c>
      <c r="F1017" s="19">
        <v>40544</v>
      </c>
      <c r="G1017" s="20">
        <v>2.2000000000000002</v>
      </c>
      <c r="H1017" s="25">
        <v>39569</v>
      </c>
      <c r="I1017" s="20">
        <v>0.7</v>
      </c>
    </row>
    <row r="1018" spans="1:9" ht="30" x14ac:dyDescent="0.25">
      <c r="A1018" s="17" t="s">
        <v>38</v>
      </c>
      <c r="B1018" s="17" t="s">
        <v>158</v>
      </c>
      <c r="C1018" s="23" t="str">
        <f>tblLocAdj[[#This Row],[STATE]]&amp;tblLocAdj[[#This Row],[COUNTY]]</f>
        <v>KYJEFFERSON</v>
      </c>
      <c r="D1018" s="24">
        <v>2.2999999999999998</v>
      </c>
      <c r="E1018" s="17" t="s">
        <v>1786</v>
      </c>
      <c r="F1018" s="19">
        <v>40544</v>
      </c>
      <c r="G1018" s="20">
        <v>2.2000000000000002</v>
      </c>
      <c r="H1018" s="25">
        <v>39569</v>
      </c>
      <c r="I1018" s="20">
        <v>0.1</v>
      </c>
    </row>
    <row r="1019" spans="1:9" ht="30" x14ac:dyDescent="0.25">
      <c r="A1019" s="17" t="s">
        <v>38</v>
      </c>
      <c r="B1019" s="17" t="s">
        <v>1787</v>
      </c>
      <c r="C1019" s="17" t="str">
        <f>tblLocAdj[[#This Row],[STATE]]&amp;tblLocAdj[[#This Row],[COUNTY]]</f>
        <v>KYJESSAMINE</v>
      </c>
      <c r="D1019" s="18">
        <v>2.6</v>
      </c>
      <c r="E1019" s="17" t="s">
        <v>1788</v>
      </c>
      <c r="F1019" s="19">
        <v>40544</v>
      </c>
      <c r="G1019" s="20">
        <v>2.2000000000000002</v>
      </c>
      <c r="H1019" s="21">
        <v>39569</v>
      </c>
      <c r="I1019" s="20">
        <v>0.4</v>
      </c>
    </row>
    <row r="1020" spans="1:9" ht="30" x14ac:dyDescent="0.25">
      <c r="A1020" s="17" t="s">
        <v>38</v>
      </c>
      <c r="B1020" s="17" t="s">
        <v>282</v>
      </c>
      <c r="C1020" s="17" t="str">
        <f>tblLocAdj[[#This Row],[STATE]]&amp;tblLocAdj[[#This Row],[COUNTY]]</f>
        <v>KYJOHNSON</v>
      </c>
      <c r="D1020" s="18">
        <v>2.2000000000000002</v>
      </c>
      <c r="E1020" s="17" t="s">
        <v>1789</v>
      </c>
      <c r="F1020" s="19">
        <v>40544</v>
      </c>
      <c r="G1020" s="20">
        <v>2.2000000000000002</v>
      </c>
      <c r="H1020" s="26"/>
      <c r="I1020" s="20">
        <v>0</v>
      </c>
    </row>
    <row r="1021" spans="1:9" ht="30" x14ac:dyDescent="0.25">
      <c r="A1021" s="17" t="s">
        <v>38</v>
      </c>
      <c r="B1021" s="17" t="s">
        <v>1790</v>
      </c>
      <c r="C1021" s="17" t="str">
        <f>tblLocAdj[[#This Row],[STATE]]&amp;tblLocAdj[[#This Row],[COUNTY]]</f>
        <v>KYKENTON</v>
      </c>
      <c r="D1021" s="18">
        <v>2.2000000000000002</v>
      </c>
      <c r="E1021" s="17" t="s">
        <v>1791</v>
      </c>
      <c r="F1021" s="19">
        <v>40544</v>
      </c>
      <c r="G1021" s="20">
        <v>2.2000000000000002</v>
      </c>
      <c r="H1021" s="26"/>
      <c r="I1021" s="20">
        <v>0</v>
      </c>
    </row>
    <row r="1022" spans="1:9" ht="30" x14ac:dyDescent="0.25">
      <c r="A1022" s="17" t="s">
        <v>38</v>
      </c>
      <c r="B1022" s="17" t="s">
        <v>1792</v>
      </c>
      <c r="C1022" s="17" t="str">
        <f>tblLocAdj[[#This Row],[STATE]]&amp;tblLocAdj[[#This Row],[COUNTY]]</f>
        <v>KYKNOTT</v>
      </c>
      <c r="D1022" s="18">
        <v>2.9</v>
      </c>
      <c r="E1022" s="17" t="s">
        <v>1793</v>
      </c>
      <c r="F1022" s="19">
        <v>40544</v>
      </c>
      <c r="G1022" s="20">
        <v>2.4</v>
      </c>
      <c r="H1022" s="21">
        <v>39569</v>
      </c>
      <c r="I1022" s="20">
        <v>0.5</v>
      </c>
    </row>
    <row r="1023" spans="1:9" ht="30" x14ac:dyDescent="0.25">
      <c r="A1023" s="17" t="s">
        <v>38</v>
      </c>
      <c r="B1023" s="17" t="s">
        <v>1317</v>
      </c>
      <c r="C1023" s="23" t="str">
        <f>tblLocAdj[[#This Row],[STATE]]&amp;tblLocAdj[[#This Row],[COUNTY]]</f>
        <v>KYKNOX</v>
      </c>
      <c r="D1023" s="24">
        <v>2.9</v>
      </c>
      <c r="E1023" s="17" t="s">
        <v>1794</v>
      </c>
      <c r="F1023" s="19">
        <v>40544</v>
      </c>
      <c r="G1023" s="20">
        <v>2.4</v>
      </c>
      <c r="H1023" s="25">
        <v>39569</v>
      </c>
      <c r="I1023" s="20">
        <v>0.5</v>
      </c>
    </row>
    <row r="1024" spans="1:9" ht="30" x14ac:dyDescent="0.25">
      <c r="A1024" s="17" t="s">
        <v>38</v>
      </c>
      <c r="B1024" s="17" t="s">
        <v>1795</v>
      </c>
      <c r="C1024" s="17" t="str">
        <f>tblLocAdj[[#This Row],[STATE]]&amp;tblLocAdj[[#This Row],[COUNTY]]</f>
        <v>KYLARUE</v>
      </c>
      <c r="D1024" s="18">
        <v>2.6</v>
      </c>
      <c r="E1024" s="17" t="s">
        <v>1796</v>
      </c>
      <c r="F1024" s="19">
        <v>40544</v>
      </c>
      <c r="G1024" s="20">
        <v>2.2000000000000002</v>
      </c>
      <c r="H1024" s="21">
        <v>39569</v>
      </c>
      <c r="I1024" s="20">
        <v>0.4</v>
      </c>
    </row>
    <row r="1025" spans="1:9" ht="30" x14ac:dyDescent="0.25">
      <c r="A1025" s="17" t="s">
        <v>38</v>
      </c>
      <c r="B1025" s="17" t="s">
        <v>1797</v>
      </c>
      <c r="C1025" s="17" t="str">
        <f>tblLocAdj[[#This Row],[STATE]]&amp;tblLocAdj[[#This Row],[COUNTY]]</f>
        <v>KYLAUREL</v>
      </c>
      <c r="D1025" s="18">
        <v>2.9</v>
      </c>
      <c r="E1025" s="17" t="s">
        <v>1798</v>
      </c>
      <c r="F1025" s="19">
        <v>40544</v>
      </c>
      <c r="G1025" s="20">
        <v>2.4</v>
      </c>
      <c r="H1025" s="21">
        <v>39569</v>
      </c>
      <c r="I1025" s="20">
        <v>0.5</v>
      </c>
    </row>
    <row r="1026" spans="1:9" ht="30" x14ac:dyDescent="0.25">
      <c r="A1026" s="17" t="s">
        <v>38</v>
      </c>
      <c r="B1026" s="17" t="s">
        <v>164</v>
      </c>
      <c r="C1026" s="17" t="str">
        <f>tblLocAdj[[#This Row],[STATE]]&amp;tblLocAdj[[#This Row],[COUNTY]]</f>
        <v>KYLAWRENCE</v>
      </c>
      <c r="D1026" s="18">
        <v>2.2000000000000002</v>
      </c>
      <c r="E1026" s="17" t="s">
        <v>1799</v>
      </c>
      <c r="F1026" s="19">
        <v>40544</v>
      </c>
      <c r="G1026" s="20">
        <v>2.2000000000000002</v>
      </c>
      <c r="H1026" s="26"/>
      <c r="I1026" s="20">
        <v>0</v>
      </c>
    </row>
    <row r="1027" spans="1:9" ht="30" x14ac:dyDescent="0.25">
      <c r="A1027" s="17" t="s">
        <v>38</v>
      </c>
      <c r="B1027" s="17" t="s">
        <v>166</v>
      </c>
      <c r="C1027" s="23" t="str">
        <f>tblLocAdj[[#This Row],[STATE]]&amp;tblLocAdj[[#This Row],[COUNTY]]</f>
        <v>KYLEE</v>
      </c>
      <c r="D1027" s="24">
        <v>2.6</v>
      </c>
      <c r="E1027" s="17" t="s">
        <v>1800</v>
      </c>
      <c r="F1027" s="19">
        <v>40544</v>
      </c>
      <c r="G1027" s="20">
        <v>2.2000000000000002</v>
      </c>
      <c r="H1027" s="25">
        <v>39569</v>
      </c>
      <c r="I1027" s="20">
        <v>0.4</v>
      </c>
    </row>
    <row r="1028" spans="1:9" ht="30" x14ac:dyDescent="0.25">
      <c r="A1028" s="17" t="s">
        <v>38</v>
      </c>
      <c r="B1028" s="17" t="s">
        <v>1801</v>
      </c>
      <c r="C1028" s="17" t="str">
        <f>tblLocAdj[[#This Row],[STATE]]&amp;tblLocAdj[[#This Row],[COUNTY]]</f>
        <v>KYLESLIE</v>
      </c>
      <c r="D1028" s="18">
        <v>2.9</v>
      </c>
      <c r="E1028" s="17" t="s">
        <v>1802</v>
      </c>
      <c r="F1028" s="19">
        <v>40544</v>
      </c>
      <c r="G1028" s="20">
        <v>2.4</v>
      </c>
      <c r="H1028" s="21">
        <v>39569</v>
      </c>
      <c r="I1028" s="20">
        <v>0.5</v>
      </c>
    </row>
    <row r="1029" spans="1:9" ht="30" x14ac:dyDescent="0.25">
      <c r="A1029" s="17" t="s">
        <v>38</v>
      </c>
      <c r="B1029" s="17" t="s">
        <v>1803</v>
      </c>
      <c r="C1029" s="17" t="str">
        <f>tblLocAdj[[#This Row],[STATE]]&amp;tblLocAdj[[#This Row],[COUNTY]]</f>
        <v>KYLETCHER</v>
      </c>
      <c r="D1029" s="18">
        <v>2.9</v>
      </c>
      <c r="E1029" s="17" t="s">
        <v>1804</v>
      </c>
      <c r="F1029" s="19">
        <v>40544</v>
      </c>
      <c r="G1029" s="20">
        <v>2.4</v>
      </c>
      <c r="H1029" s="21">
        <v>39569</v>
      </c>
      <c r="I1029" s="20">
        <v>0.5</v>
      </c>
    </row>
    <row r="1030" spans="1:9" ht="30" x14ac:dyDescent="0.25">
      <c r="A1030" s="17" t="s">
        <v>38</v>
      </c>
      <c r="B1030" s="17" t="s">
        <v>1224</v>
      </c>
      <c r="C1030" s="17" t="str">
        <f>tblLocAdj[[#This Row],[STATE]]&amp;tblLocAdj[[#This Row],[COUNTY]]</f>
        <v>KYLEWIS</v>
      </c>
      <c r="D1030" s="18">
        <v>2.2000000000000002</v>
      </c>
      <c r="E1030" s="17" t="s">
        <v>1805</v>
      </c>
      <c r="F1030" s="19">
        <v>40544</v>
      </c>
      <c r="G1030" s="20">
        <v>2.2000000000000002</v>
      </c>
      <c r="H1030" s="26"/>
      <c r="I1030" s="20">
        <v>0</v>
      </c>
    </row>
    <row r="1031" spans="1:9" ht="30" x14ac:dyDescent="0.25">
      <c r="A1031" s="17" t="s">
        <v>38</v>
      </c>
      <c r="B1031" s="17" t="s">
        <v>288</v>
      </c>
      <c r="C1031" s="17" t="str">
        <f>tblLocAdj[[#This Row],[STATE]]&amp;tblLocAdj[[#This Row],[COUNTY]]</f>
        <v>KYLINCOLN</v>
      </c>
      <c r="D1031" s="18">
        <v>2.6</v>
      </c>
      <c r="E1031" s="17" t="s">
        <v>1806</v>
      </c>
      <c r="F1031" s="19">
        <v>40544</v>
      </c>
      <c r="G1031" s="20">
        <v>2.2000000000000002</v>
      </c>
      <c r="H1031" s="21">
        <v>39569</v>
      </c>
      <c r="I1031" s="20">
        <v>0.4</v>
      </c>
    </row>
    <row r="1032" spans="1:9" ht="30" x14ac:dyDescent="0.25">
      <c r="A1032" s="17" t="s">
        <v>38</v>
      </c>
      <c r="B1032" s="17" t="s">
        <v>1324</v>
      </c>
      <c r="C1032" s="17" t="str">
        <f>tblLocAdj[[#This Row],[STATE]]&amp;tblLocAdj[[#This Row],[COUNTY]]</f>
        <v>KYLIVINGSTON</v>
      </c>
      <c r="D1032" s="18">
        <v>2.7</v>
      </c>
      <c r="E1032" s="17" t="s">
        <v>1807</v>
      </c>
      <c r="F1032" s="19">
        <v>40544</v>
      </c>
      <c r="G1032" s="20">
        <v>2.4</v>
      </c>
      <c r="H1032" s="21">
        <v>39569</v>
      </c>
      <c r="I1032" s="20">
        <v>0.3</v>
      </c>
    </row>
    <row r="1033" spans="1:9" ht="30" x14ac:dyDescent="0.25">
      <c r="A1033" s="17" t="s">
        <v>38</v>
      </c>
      <c r="B1033" s="17" t="s">
        <v>292</v>
      </c>
      <c r="C1033" s="17" t="str">
        <f>tblLocAdj[[#This Row],[STATE]]&amp;tblLocAdj[[#This Row],[COUNTY]]</f>
        <v>KYLOGAN</v>
      </c>
      <c r="D1033" s="18">
        <v>2.6</v>
      </c>
      <c r="E1033" s="17" t="s">
        <v>1808</v>
      </c>
      <c r="F1033" s="19">
        <v>40544</v>
      </c>
      <c r="G1033" s="20">
        <v>2.4</v>
      </c>
      <c r="H1033" s="21">
        <v>39569</v>
      </c>
      <c r="I1033" s="20">
        <v>0.2</v>
      </c>
    </row>
    <row r="1034" spans="1:9" ht="30" x14ac:dyDescent="0.25">
      <c r="A1034" s="17" t="s">
        <v>38</v>
      </c>
      <c r="B1034" s="17" t="s">
        <v>1110</v>
      </c>
      <c r="C1034" s="17" t="str">
        <f>tblLocAdj[[#This Row],[STATE]]&amp;tblLocAdj[[#This Row],[COUNTY]]</f>
        <v>KYLYON</v>
      </c>
      <c r="D1034" s="18">
        <v>2.6</v>
      </c>
      <c r="E1034" s="17" t="s">
        <v>1809</v>
      </c>
      <c r="F1034" s="19">
        <v>40544</v>
      </c>
      <c r="G1034" s="20">
        <v>2.4</v>
      </c>
      <c r="H1034" s="21">
        <v>39569</v>
      </c>
      <c r="I1034" s="20">
        <v>0.2</v>
      </c>
    </row>
    <row r="1035" spans="1:9" ht="30" x14ac:dyDescent="0.25">
      <c r="A1035" s="17" t="s">
        <v>38</v>
      </c>
      <c r="B1035" s="17" t="s">
        <v>174</v>
      </c>
      <c r="C1035" s="17" t="str">
        <f>tblLocAdj[[#This Row],[STATE]]&amp;tblLocAdj[[#This Row],[COUNTY]]</f>
        <v>KYMADISON</v>
      </c>
      <c r="D1035" s="18">
        <v>2.6</v>
      </c>
      <c r="E1035" s="17" t="s">
        <v>1810</v>
      </c>
      <c r="F1035" s="19">
        <v>40544</v>
      </c>
      <c r="G1035" s="20">
        <v>2.2000000000000002</v>
      </c>
      <c r="H1035" s="21">
        <v>39569</v>
      </c>
      <c r="I1035" s="20">
        <v>0.4</v>
      </c>
    </row>
    <row r="1036" spans="1:9" ht="30" x14ac:dyDescent="0.25">
      <c r="A1036" s="17" t="s">
        <v>38</v>
      </c>
      <c r="B1036" s="17" t="s">
        <v>1811</v>
      </c>
      <c r="C1036" s="23" t="str">
        <f>tblLocAdj[[#This Row],[STATE]]&amp;tblLocAdj[[#This Row],[COUNTY]]</f>
        <v>KYMAGOFFIN</v>
      </c>
      <c r="D1036" s="24">
        <v>2.2000000000000002</v>
      </c>
      <c r="E1036" s="17" t="s">
        <v>1812</v>
      </c>
      <c r="F1036" s="19">
        <v>40544</v>
      </c>
      <c r="G1036" s="20">
        <v>2.2000000000000002</v>
      </c>
      <c r="H1036" s="27"/>
      <c r="I1036" s="20">
        <v>0</v>
      </c>
    </row>
    <row r="1037" spans="1:9" ht="30" x14ac:dyDescent="0.25">
      <c r="A1037" s="17" t="s">
        <v>38</v>
      </c>
      <c r="B1037" s="17" t="s">
        <v>178</v>
      </c>
      <c r="C1037" s="17" t="str">
        <f>tblLocAdj[[#This Row],[STATE]]&amp;tblLocAdj[[#This Row],[COUNTY]]</f>
        <v>KYMARION</v>
      </c>
      <c r="D1037" s="18">
        <v>2.6</v>
      </c>
      <c r="E1037" s="17" t="s">
        <v>1813</v>
      </c>
      <c r="F1037" s="19">
        <v>40544</v>
      </c>
      <c r="G1037" s="20">
        <v>2.2000000000000002</v>
      </c>
      <c r="H1037" s="21">
        <v>39569</v>
      </c>
      <c r="I1037" s="20">
        <v>0.4</v>
      </c>
    </row>
    <row r="1038" spans="1:9" ht="30" x14ac:dyDescent="0.25">
      <c r="A1038" s="17" t="s">
        <v>38</v>
      </c>
      <c r="B1038" s="17" t="s">
        <v>180</v>
      </c>
      <c r="C1038" s="17" t="str">
        <f>tblLocAdj[[#This Row],[STATE]]&amp;tblLocAdj[[#This Row],[COUNTY]]</f>
        <v>KYMARSHALL</v>
      </c>
      <c r="D1038" s="18">
        <v>2.7</v>
      </c>
      <c r="E1038" s="17" t="s">
        <v>1814</v>
      </c>
      <c r="F1038" s="19">
        <v>40544</v>
      </c>
      <c r="G1038" s="20">
        <v>2.4</v>
      </c>
      <c r="H1038" s="21">
        <v>39569</v>
      </c>
      <c r="I1038" s="20">
        <v>0.3</v>
      </c>
    </row>
    <row r="1039" spans="1:9" ht="30" x14ac:dyDescent="0.25">
      <c r="A1039" s="17" t="s">
        <v>38</v>
      </c>
      <c r="B1039" s="17" t="s">
        <v>709</v>
      </c>
      <c r="C1039" s="23" t="str">
        <f>tblLocAdj[[#This Row],[STATE]]&amp;tblLocAdj[[#This Row],[COUNTY]]</f>
        <v>KYMARTIN</v>
      </c>
      <c r="D1039" s="24">
        <v>2.2000000000000002</v>
      </c>
      <c r="E1039" s="17" t="s">
        <v>1815</v>
      </c>
      <c r="F1039" s="19">
        <v>40544</v>
      </c>
      <c r="G1039" s="20">
        <v>2.2000000000000002</v>
      </c>
      <c r="H1039" s="27"/>
      <c r="I1039" s="20">
        <v>0</v>
      </c>
    </row>
    <row r="1040" spans="1:9" ht="30" x14ac:dyDescent="0.25">
      <c r="A1040" s="17" t="s">
        <v>38</v>
      </c>
      <c r="B1040" s="17" t="s">
        <v>1333</v>
      </c>
      <c r="C1040" s="23" t="str">
        <f>tblLocAdj[[#This Row],[STATE]]&amp;tblLocAdj[[#This Row],[COUNTY]]</f>
        <v>KYMASON</v>
      </c>
      <c r="D1040" s="24">
        <v>2.2000000000000002</v>
      </c>
      <c r="E1040" s="17" t="s">
        <v>1816</v>
      </c>
      <c r="F1040" s="19">
        <v>40544</v>
      </c>
      <c r="G1040" s="20">
        <v>2.2000000000000002</v>
      </c>
      <c r="H1040" s="27"/>
      <c r="I1040" s="20">
        <v>0</v>
      </c>
    </row>
    <row r="1041" spans="1:9" ht="30" x14ac:dyDescent="0.25">
      <c r="A1041" s="17" t="s">
        <v>38</v>
      </c>
      <c r="B1041" s="17" t="s">
        <v>1817</v>
      </c>
      <c r="C1041" s="17" t="str">
        <f>tblLocAdj[[#This Row],[STATE]]&amp;tblLocAdj[[#This Row],[COUNTY]]</f>
        <v>KYMCCRACKEN</v>
      </c>
      <c r="D1041" s="18">
        <v>2.7</v>
      </c>
      <c r="E1041" s="17" t="s">
        <v>1818</v>
      </c>
      <c r="F1041" s="19">
        <v>40544</v>
      </c>
      <c r="G1041" s="20">
        <v>2.4</v>
      </c>
      <c r="H1041" s="21">
        <v>39569</v>
      </c>
      <c r="I1041" s="20">
        <v>0.3</v>
      </c>
    </row>
    <row r="1042" spans="1:9" ht="30" x14ac:dyDescent="0.25">
      <c r="A1042" s="17" t="s">
        <v>38</v>
      </c>
      <c r="B1042" s="17" t="s">
        <v>1819</v>
      </c>
      <c r="C1042" s="17" t="str">
        <f>tblLocAdj[[#This Row],[STATE]]&amp;tblLocAdj[[#This Row],[COUNTY]]</f>
        <v>KYMCCREARY</v>
      </c>
      <c r="D1042" s="18">
        <v>2.9</v>
      </c>
      <c r="E1042" s="17" t="s">
        <v>1820</v>
      </c>
      <c r="F1042" s="19">
        <v>40544</v>
      </c>
      <c r="G1042" s="20">
        <v>2.4</v>
      </c>
      <c r="H1042" s="21">
        <v>39569</v>
      </c>
      <c r="I1042" s="20">
        <v>0.5</v>
      </c>
    </row>
    <row r="1043" spans="1:9" ht="30" x14ac:dyDescent="0.25">
      <c r="A1043" s="17" t="s">
        <v>38</v>
      </c>
      <c r="B1043" s="17" t="s">
        <v>1341</v>
      </c>
      <c r="C1043" s="17" t="str">
        <f>tblLocAdj[[#This Row],[STATE]]&amp;tblLocAdj[[#This Row],[COUNTY]]</f>
        <v>KYMCLEAN</v>
      </c>
      <c r="D1043" s="18">
        <v>2.6</v>
      </c>
      <c r="E1043" s="17" t="s">
        <v>1821</v>
      </c>
      <c r="F1043" s="19">
        <v>40544</v>
      </c>
      <c r="G1043" s="20">
        <v>2.2000000000000002</v>
      </c>
      <c r="H1043" s="21">
        <v>39569</v>
      </c>
      <c r="I1043" s="20">
        <v>0.4</v>
      </c>
    </row>
    <row r="1044" spans="1:9" ht="30" x14ac:dyDescent="0.25">
      <c r="A1044" s="17" t="s">
        <v>38</v>
      </c>
      <c r="B1044" s="17" t="s">
        <v>1622</v>
      </c>
      <c r="C1044" s="17" t="str">
        <f>tblLocAdj[[#This Row],[STATE]]&amp;tblLocAdj[[#This Row],[COUNTY]]</f>
        <v>KYMEADE</v>
      </c>
      <c r="D1044" s="18">
        <v>2.2999999999999998</v>
      </c>
      <c r="E1044" s="17" t="s">
        <v>1822</v>
      </c>
      <c r="F1044" s="19">
        <v>40544</v>
      </c>
      <c r="G1044" s="20">
        <v>2.2000000000000002</v>
      </c>
      <c r="H1044" s="21">
        <v>39569</v>
      </c>
      <c r="I1044" s="20">
        <v>0.1</v>
      </c>
    </row>
    <row r="1045" spans="1:9" ht="30" x14ac:dyDescent="0.25">
      <c r="A1045" s="17" t="s">
        <v>38</v>
      </c>
      <c r="B1045" s="17" t="s">
        <v>1823</v>
      </c>
      <c r="C1045" s="17" t="str">
        <f>tblLocAdj[[#This Row],[STATE]]&amp;tblLocAdj[[#This Row],[COUNTY]]</f>
        <v>KYMENIFEE</v>
      </c>
      <c r="D1045" s="18">
        <v>2.6</v>
      </c>
      <c r="E1045" s="17" t="s">
        <v>1824</v>
      </c>
      <c r="F1045" s="19">
        <v>40544</v>
      </c>
      <c r="G1045" s="20">
        <v>2.2000000000000002</v>
      </c>
      <c r="H1045" s="21">
        <v>39569</v>
      </c>
      <c r="I1045" s="20">
        <v>0.4</v>
      </c>
    </row>
    <row r="1046" spans="1:9" ht="30" x14ac:dyDescent="0.25">
      <c r="A1046" s="17" t="s">
        <v>38</v>
      </c>
      <c r="B1046" s="17" t="s">
        <v>1345</v>
      </c>
      <c r="C1046" s="17" t="str">
        <f>tblLocAdj[[#This Row],[STATE]]&amp;tblLocAdj[[#This Row],[COUNTY]]</f>
        <v>KYMERCER</v>
      </c>
      <c r="D1046" s="18">
        <v>2.6</v>
      </c>
      <c r="E1046" s="17" t="s">
        <v>1825</v>
      </c>
      <c r="F1046" s="19">
        <v>40544</v>
      </c>
      <c r="G1046" s="20">
        <v>2.2000000000000002</v>
      </c>
      <c r="H1046" s="21">
        <v>39569</v>
      </c>
      <c r="I1046" s="20">
        <v>0.4</v>
      </c>
    </row>
    <row r="1047" spans="1:9" ht="30" x14ac:dyDescent="0.25">
      <c r="A1047" s="17" t="s">
        <v>38</v>
      </c>
      <c r="B1047" s="17" t="s">
        <v>1826</v>
      </c>
      <c r="C1047" s="17" t="str">
        <f>tblLocAdj[[#This Row],[STATE]]&amp;tblLocAdj[[#This Row],[COUNTY]]</f>
        <v>KYMETCALFE</v>
      </c>
      <c r="D1047" s="18">
        <v>2.6</v>
      </c>
      <c r="E1047" s="17" t="s">
        <v>1827</v>
      </c>
      <c r="F1047" s="19">
        <v>40544</v>
      </c>
      <c r="G1047" s="20">
        <v>2.4</v>
      </c>
      <c r="H1047" s="21">
        <v>39569</v>
      </c>
      <c r="I1047" s="20">
        <v>0.2</v>
      </c>
    </row>
    <row r="1048" spans="1:9" ht="30" x14ac:dyDescent="0.25">
      <c r="A1048" s="17" t="s">
        <v>38</v>
      </c>
      <c r="B1048" s="17" t="s">
        <v>184</v>
      </c>
      <c r="C1048" s="17" t="str">
        <f>tblLocAdj[[#This Row],[STATE]]&amp;tblLocAdj[[#This Row],[COUNTY]]</f>
        <v>KYMONROE</v>
      </c>
      <c r="D1048" s="18">
        <v>2.9</v>
      </c>
      <c r="E1048" s="17" t="s">
        <v>1828</v>
      </c>
      <c r="F1048" s="19">
        <v>40544</v>
      </c>
      <c r="G1048" s="20">
        <v>2.4</v>
      </c>
      <c r="H1048" s="21">
        <v>39569</v>
      </c>
      <c r="I1048" s="20">
        <v>0.5</v>
      </c>
    </row>
    <row r="1049" spans="1:9" ht="30" x14ac:dyDescent="0.25">
      <c r="A1049" s="17" t="s">
        <v>38</v>
      </c>
      <c r="B1049" s="17" t="s">
        <v>186</v>
      </c>
      <c r="C1049" s="17" t="str">
        <f>tblLocAdj[[#This Row],[STATE]]&amp;tblLocAdj[[#This Row],[COUNTY]]</f>
        <v>KYMONTGOMERY</v>
      </c>
      <c r="D1049" s="18">
        <v>2.6</v>
      </c>
      <c r="E1049" s="17" t="s">
        <v>1829</v>
      </c>
      <c r="F1049" s="19">
        <v>40544</v>
      </c>
      <c r="G1049" s="20">
        <v>2.2000000000000002</v>
      </c>
      <c r="H1049" s="21">
        <v>39569</v>
      </c>
      <c r="I1049" s="20">
        <v>0.4</v>
      </c>
    </row>
    <row r="1050" spans="1:9" ht="30" x14ac:dyDescent="0.25">
      <c r="A1050" s="17" t="s">
        <v>38</v>
      </c>
      <c r="B1050" s="17" t="s">
        <v>188</v>
      </c>
      <c r="C1050" s="17" t="str">
        <f>tblLocAdj[[#This Row],[STATE]]&amp;tblLocAdj[[#This Row],[COUNTY]]</f>
        <v>KYMORGAN</v>
      </c>
      <c r="D1050" s="18">
        <v>2.6</v>
      </c>
      <c r="E1050" s="17" t="s">
        <v>1830</v>
      </c>
      <c r="F1050" s="19">
        <v>40544</v>
      </c>
      <c r="G1050" s="20">
        <v>2.2000000000000002</v>
      </c>
      <c r="H1050" s="21">
        <v>39569</v>
      </c>
      <c r="I1050" s="20">
        <v>0.4</v>
      </c>
    </row>
    <row r="1051" spans="1:9" ht="30" x14ac:dyDescent="0.25">
      <c r="A1051" s="17" t="s">
        <v>38</v>
      </c>
      <c r="B1051" s="17" t="s">
        <v>1831</v>
      </c>
      <c r="C1051" s="17" t="str">
        <f>tblLocAdj[[#This Row],[STATE]]&amp;tblLocAdj[[#This Row],[COUNTY]]</f>
        <v>KYMUHLENBERG</v>
      </c>
      <c r="D1051" s="18">
        <v>2.6</v>
      </c>
      <c r="E1051" s="17" t="s">
        <v>1832</v>
      </c>
      <c r="F1051" s="19">
        <v>40544</v>
      </c>
      <c r="G1051" s="20">
        <v>2.4</v>
      </c>
      <c r="H1051" s="21">
        <v>39569</v>
      </c>
      <c r="I1051" s="20">
        <v>0.2</v>
      </c>
    </row>
    <row r="1052" spans="1:9" ht="30" x14ac:dyDescent="0.25">
      <c r="A1052" s="17" t="s">
        <v>38</v>
      </c>
      <c r="B1052" s="17" t="s">
        <v>1833</v>
      </c>
      <c r="C1052" s="17" t="str">
        <f>tblLocAdj[[#This Row],[STATE]]&amp;tblLocAdj[[#This Row],[COUNTY]]</f>
        <v>KYNELSON</v>
      </c>
      <c r="D1052" s="18">
        <v>2.2999999999999998</v>
      </c>
      <c r="E1052" s="17" t="s">
        <v>1834</v>
      </c>
      <c r="F1052" s="19">
        <v>40544</v>
      </c>
      <c r="G1052" s="20">
        <v>2.2000000000000002</v>
      </c>
      <c r="H1052" s="21">
        <v>39569</v>
      </c>
      <c r="I1052" s="20">
        <v>0.1</v>
      </c>
    </row>
    <row r="1053" spans="1:9" ht="30" x14ac:dyDescent="0.25">
      <c r="A1053" s="17" t="s">
        <v>38</v>
      </c>
      <c r="B1053" s="17" t="s">
        <v>1835</v>
      </c>
      <c r="C1053" s="17" t="str">
        <f>tblLocAdj[[#This Row],[STATE]]&amp;tblLocAdj[[#This Row],[COUNTY]]</f>
        <v>KYNICHOLAS</v>
      </c>
      <c r="D1053" s="18">
        <v>2.6</v>
      </c>
      <c r="E1053" s="17" t="s">
        <v>1836</v>
      </c>
      <c r="F1053" s="19">
        <v>40544</v>
      </c>
      <c r="G1053" s="20">
        <v>2.2000000000000002</v>
      </c>
      <c r="H1053" s="21">
        <v>39569</v>
      </c>
      <c r="I1053" s="20">
        <v>0.4</v>
      </c>
    </row>
    <row r="1054" spans="1:9" ht="30" x14ac:dyDescent="0.25">
      <c r="A1054" s="17" t="s">
        <v>38</v>
      </c>
      <c r="B1054" s="17" t="s">
        <v>1475</v>
      </c>
      <c r="C1054" s="17" t="str">
        <f>tblLocAdj[[#This Row],[STATE]]&amp;tblLocAdj[[#This Row],[COUNTY]]</f>
        <v>KYOHIO</v>
      </c>
      <c r="D1054" s="18">
        <v>2.6</v>
      </c>
      <c r="E1054" s="17" t="s">
        <v>1837</v>
      </c>
      <c r="F1054" s="19">
        <v>40544</v>
      </c>
      <c r="G1054" s="20">
        <v>2.4</v>
      </c>
      <c r="H1054" s="21">
        <v>39569</v>
      </c>
      <c r="I1054" s="20">
        <v>0.2</v>
      </c>
    </row>
    <row r="1055" spans="1:9" ht="30" x14ac:dyDescent="0.25">
      <c r="A1055" s="17" t="s">
        <v>38</v>
      </c>
      <c r="B1055" s="17" t="s">
        <v>1838</v>
      </c>
      <c r="C1055" s="23" t="str">
        <f>tblLocAdj[[#This Row],[STATE]]&amp;tblLocAdj[[#This Row],[COUNTY]]</f>
        <v>KYOLDHAM</v>
      </c>
      <c r="D1055" s="24">
        <v>2.2999999999999998</v>
      </c>
      <c r="E1055" s="17" t="s">
        <v>1839</v>
      </c>
      <c r="F1055" s="19">
        <v>40544</v>
      </c>
      <c r="G1055" s="20">
        <v>2.2000000000000002</v>
      </c>
      <c r="H1055" s="25">
        <v>39569</v>
      </c>
      <c r="I1055" s="20">
        <v>0.1</v>
      </c>
    </row>
    <row r="1056" spans="1:9" ht="30" x14ac:dyDescent="0.25">
      <c r="A1056" s="17" t="s">
        <v>38</v>
      </c>
      <c r="B1056" s="17" t="s">
        <v>1478</v>
      </c>
      <c r="C1056" s="17" t="str">
        <f>tblLocAdj[[#This Row],[STATE]]&amp;tblLocAdj[[#This Row],[COUNTY]]</f>
        <v>KYOWEN</v>
      </c>
      <c r="D1056" s="18">
        <v>2.2999999999999998</v>
      </c>
      <c r="E1056" s="17" t="s">
        <v>1840</v>
      </c>
      <c r="F1056" s="19">
        <v>40544</v>
      </c>
      <c r="G1056" s="20">
        <v>2.2000000000000002</v>
      </c>
      <c r="H1056" s="21">
        <v>39569</v>
      </c>
      <c r="I1056" s="20">
        <v>0.1</v>
      </c>
    </row>
    <row r="1057" spans="1:9" ht="30" x14ac:dyDescent="0.25">
      <c r="A1057" s="17" t="s">
        <v>38</v>
      </c>
      <c r="B1057" s="17" t="s">
        <v>1841</v>
      </c>
      <c r="C1057" s="23" t="str">
        <f>tblLocAdj[[#This Row],[STATE]]&amp;tblLocAdj[[#This Row],[COUNTY]]</f>
        <v>KYOWSLEY</v>
      </c>
      <c r="D1057" s="24">
        <v>2.9</v>
      </c>
      <c r="E1057" s="17" t="s">
        <v>1842</v>
      </c>
      <c r="F1057" s="19">
        <v>40544</v>
      </c>
      <c r="G1057" s="20">
        <v>2.2000000000000002</v>
      </c>
      <c r="H1057" s="25">
        <v>39569</v>
      </c>
      <c r="I1057" s="20">
        <v>0.7</v>
      </c>
    </row>
    <row r="1058" spans="1:9" ht="30" x14ac:dyDescent="0.25">
      <c r="A1058" s="17" t="s">
        <v>38</v>
      </c>
      <c r="B1058" s="17" t="s">
        <v>1843</v>
      </c>
      <c r="C1058" s="17" t="str">
        <f>tblLocAdj[[#This Row],[STATE]]&amp;tblLocAdj[[#This Row],[COUNTY]]</f>
        <v>KYPENDLETON</v>
      </c>
      <c r="D1058" s="18">
        <v>2.2000000000000002</v>
      </c>
      <c r="E1058" s="17" t="s">
        <v>1844</v>
      </c>
      <c r="F1058" s="19">
        <v>40544</v>
      </c>
      <c r="G1058" s="20">
        <v>2.2000000000000002</v>
      </c>
      <c r="H1058" s="26"/>
      <c r="I1058" s="20">
        <v>0</v>
      </c>
    </row>
    <row r="1059" spans="1:9" ht="30" x14ac:dyDescent="0.25">
      <c r="A1059" s="17" t="s">
        <v>38</v>
      </c>
      <c r="B1059" s="17" t="s">
        <v>190</v>
      </c>
      <c r="C1059" s="17" t="str">
        <f>tblLocAdj[[#This Row],[STATE]]&amp;tblLocAdj[[#This Row],[COUNTY]]</f>
        <v>KYPERRY</v>
      </c>
      <c r="D1059" s="18">
        <v>2.9</v>
      </c>
      <c r="E1059" s="17" t="s">
        <v>1845</v>
      </c>
      <c r="F1059" s="19">
        <v>40544</v>
      </c>
      <c r="G1059" s="20">
        <v>2.4</v>
      </c>
      <c r="H1059" s="21">
        <v>39569</v>
      </c>
      <c r="I1059" s="20">
        <v>0.5</v>
      </c>
    </row>
    <row r="1060" spans="1:9" ht="30" x14ac:dyDescent="0.25">
      <c r="A1060" s="17" t="s">
        <v>38</v>
      </c>
      <c r="B1060" s="17" t="s">
        <v>194</v>
      </c>
      <c r="C1060" s="23" t="str">
        <f>tblLocAdj[[#This Row],[STATE]]&amp;tblLocAdj[[#This Row],[COUNTY]]</f>
        <v>KYPIKE</v>
      </c>
      <c r="D1060" s="24">
        <v>2.4</v>
      </c>
      <c r="E1060" s="17" t="s">
        <v>1846</v>
      </c>
      <c r="F1060" s="19">
        <v>40544</v>
      </c>
      <c r="G1060" s="20">
        <v>2.4</v>
      </c>
      <c r="H1060" s="27"/>
      <c r="I1060" s="20">
        <v>0</v>
      </c>
    </row>
    <row r="1061" spans="1:9" ht="30" x14ac:dyDescent="0.25">
      <c r="A1061" s="17" t="s">
        <v>38</v>
      </c>
      <c r="B1061" s="17" t="s">
        <v>1847</v>
      </c>
      <c r="C1061" s="17" t="str">
        <f>tblLocAdj[[#This Row],[STATE]]&amp;tblLocAdj[[#This Row],[COUNTY]]</f>
        <v>KYPOWELL</v>
      </c>
      <c r="D1061" s="18">
        <v>2.6</v>
      </c>
      <c r="E1061" s="17" t="s">
        <v>1848</v>
      </c>
      <c r="F1061" s="19">
        <v>40544</v>
      </c>
      <c r="G1061" s="20">
        <v>2.2000000000000002</v>
      </c>
      <c r="H1061" s="21">
        <v>39569</v>
      </c>
      <c r="I1061" s="20">
        <v>0.4</v>
      </c>
    </row>
    <row r="1062" spans="1:9" ht="30" x14ac:dyDescent="0.25">
      <c r="A1062" s="17" t="s">
        <v>38</v>
      </c>
      <c r="B1062" s="17" t="s">
        <v>322</v>
      </c>
      <c r="C1062" s="17" t="str">
        <f>tblLocAdj[[#This Row],[STATE]]&amp;tblLocAdj[[#This Row],[COUNTY]]</f>
        <v>KYPULASKI</v>
      </c>
      <c r="D1062" s="18">
        <v>2.9</v>
      </c>
      <c r="E1062" s="17" t="s">
        <v>1849</v>
      </c>
      <c r="F1062" s="19">
        <v>40544</v>
      </c>
      <c r="G1062" s="20">
        <v>2.4</v>
      </c>
      <c r="H1062" s="21">
        <v>39569</v>
      </c>
      <c r="I1062" s="20">
        <v>0.5</v>
      </c>
    </row>
    <row r="1063" spans="1:9" ht="30" x14ac:dyDescent="0.25">
      <c r="A1063" s="17" t="s">
        <v>38</v>
      </c>
      <c r="B1063" s="17" t="s">
        <v>1850</v>
      </c>
      <c r="C1063" s="17" t="str">
        <f>tblLocAdj[[#This Row],[STATE]]&amp;tblLocAdj[[#This Row],[COUNTY]]</f>
        <v>KYROBERTSON</v>
      </c>
      <c r="D1063" s="18">
        <v>2.2000000000000002</v>
      </c>
      <c r="E1063" s="17" t="s">
        <v>1851</v>
      </c>
      <c r="F1063" s="19">
        <v>40544</v>
      </c>
      <c r="G1063" s="20">
        <v>2.2000000000000002</v>
      </c>
      <c r="H1063" s="26"/>
      <c r="I1063" s="20">
        <v>0</v>
      </c>
    </row>
    <row r="1064" spans="1:9" ht="30" x14ac:dyDescent="0.25">
      <c r="A1064" s="17" t="s">
        <v>38</v>
      </c>
      <c r="B1064" s="17" t="s">
        <v>1852</v>
      </c>
      <c r="C1064" s="17" t="str">
        <f>tblLocAdj[[#This Row],[STATE]]&amp;tblLocAdj[[#This Row],[COUNTY]]</f>
        <v>KYROCKCASTLE</v>
      </c>
      <c r="D1064" s="18">
        <v>2.9</v>
      </c>
      <c r="E1064" s="17" t="s">
        <v>1853</v>
      </c>
      <c r="F1064" s="19">
        <v>40544</v>
      </c>
      <c r="G1064" s="20">
        <v>2.2000000000000002</v>
      </c>
      <c r="H1064" s="21">
        <v>39569</v>
      </c>
      <c r="I1064" s="20">
        <v>0.7</v>
      </c>
    </row>
    <row r="1065" spans="1:9" ht="30" x14ac:dyDescent="0.25">
      <c r="A1065" s="17" t="s">
        <v>38</v>
      </c>
      <c r="B1065" s="17" t="s">
        <v>1854</v>
      </c>
      <c r="C1065" s="17" t="str">
        <f>tblLocAdj[[#This Row],[STATE]]&amp;tblLocAdj[[#This Row],[COUNTY]]</f>
        <v>KYROWAN</v>
      </c>
      <c r="D1065" s="18">
        <v>2.6</v>
      </c>
      <c r="E1065" s="17" t="s">
        <v>1855</v>
      </c>
      <c r="F1065" s="19">
        <v>40544</v>
      </c>
      <c r="G1065" s="20">
        <v>2.2000000000000002</v>
      </c>
      <c r="H1065" s="21">
        <v>39569</v>
      </c>
      <c r="I1065" s="20">
        <v>0.4</v>
      </c>
    </row>
    <row r="1066" spans="1:9" ht="30" x14ac:dyDescent="0.25">
      <c r="A1066" s="17" t="s">
        <v>38</v>
      </c>
      <c r="B1066" s="17" t="s">
        <v>198</v>
      </c>
      <c r="C1066" s="17" t="str">
        <f>tblLocAdj[[#This Row],[STATE]]&amp;tblLocAdj[[#This Row],[COUNTY]]</f>
        <v>KYRUSSELL</v>
      </c>
      <c r="D1066" s="18">
        <v>2.9</v>
      </c>
      <c r="E1066" s="17" t="s">
        <v>1856</v>
      </c>
      <c r="F1066" s="19">
        <v>40544</v>
      </c>
      <c r="G1066" s="20">
        <v>2.4</v>
      </c>
      <c r="H1066" s="21">
        <v>39569</v>
      </c>
      <c r="I1066" s="20">
        <v>0.5</v>
      </c>
    </row>
    <row r="1067" spans="1:9" ht="30" x14ac:dyDescent="0.25">
      <c r="A1067" s="17" t="s">
        <v>38</v>
      </c>
      <c r="B1067" s="17" t="s">
        <v>327</v>
      </c>
      <c r="C1067" s="17" t="str">
        <f>tblLocAdj[[#This Row],[STATE]]&amp;tblLocAdj[[#This Row],[COUNTY]]</f>
        <v>KYSCOTT</v>
      </c>
      <c r="D1067" s="18">
        <v>2.2999999999999998</v>
      </c>
      <c r="E1067" s="17" t="s">
        <v>1857</v>
      </c>
      <c r="F1067" s="19">
        <v>40544</v>
      </c>
      <c r="G1067" s="20">
        <v>2.2000000000000002</v>
      </c>
      <c r="H1067" s="21">
        <v>39569</v>
      </c>
      <c r="I1067" s="20">
        <v>0.1</v>
      </c>
    </row>
    <row r="1068" spans="1:9" ht="30" x14ac:dyDescent="0.25">
      <c r="A1068" s="17" t="s">
        <v>38</v>
      </c>
      <c r="B1068" s="17" t="s">
        <v>200</v>
      </c>
      <c r="C1068" s="17" t="str">
        <f>tblLocAdj[[#This Row],[STATE]]&amp;tblLocAdj[[#This Row],[COUNTY]]</f>
        <v>KYSHELBY</v>
      </c>
      <c r="D1068" s="18">
        <v>2.2999999999999998</v>
      </c>
      <c r="E1068" s="17" t="s">
        <v>1858</v>
      </c>
      <c r="F1068" s="19">
        <v>40544</v>
      </c>
      <c r="G1068" s="20">
        <v>2.2000000000000002</v>
      </c>
      <c r="H1068" s="21">
        <v>39569</v>
      </c>
      <c r="I1068" s="20">
        <v>0.1</v>
      </c>
    </row>
    <row r="1069" spans="1:9" ht="30" x14ac:dyDescent="0.25">
      <c r="A1069" s="17" t="s">
        <v>38</v>
      </c>
      <c r="B1069" s="17" t="s">
        <v>1859</v>
      </c>
      <c r="C1069" s="17" t="str">
        <f>tblLocAdj[[#This Row],[STATE]]&amp;tblLocAdj[[#This Row],[COUNTY]]</f>
        <v>KYSIMPSON</v>
      </c>
      <c r="D1069" s="18">
        <v>2.6</v>
      </c>
      <c r="E1069" s="17" t="s">
        <v>1860</v>
      </c>
      <c r="F1069" s="19">
        <v>40544</v>
      </c>
      <c r="G1069" s="20">
        <v>2.4</v>
      </c>
      <c r="H1069" s="21">
        <v>39569</v>
      </c>
      <c r="I1069" s="20">
        <v>0.2</v>
      </c>
    </row>
    <row r="1070" spans="1:9" ht="30" x14ac:dyDescent="0.25">
      <c r="A1070" s="17" t="s">
        <v>38</v>
      </c>
      <c r="B1070" s="17" t="s">
        <v>1497</v>
      </c>
      <c r="C1070" s="17" t="str">
        <f>tblLocAdj[[#This Row],[STATE]]&amp;tblLocAdj[[#This Row],[COUNTY]]</f>
        <v>KYSPENCER</v>
      </c>
      <c r="D1070" s="18">
        <v>2.2999999999999998</v>
      </c>
      <c r="E1070" s="17" t="s">
        <v>1861</v>
      </c>
      <c r="F1070" s="19">
        <v>40544</v>
      </c>
      <c r="G1070" s="20">
        <v>2.2000000000000002</v>
      </c>
      <c r="H1070" s="21">
        <v>39569</v>
      </c>
      <c r="I1070" s="20">
        <v>0.1</v>
      </c>
    </row>
    <row r="1071" spans="1:9" ht="30" x14ac:dyDescent="0.25">
      <c r="A1071" s="17" t="s">
        <v>38</v>
      </c>
      <c r="B1071" s="17" t="s">
        <v>745</v>
      </c>
      <c r="C1071" s="17" t="str">
        <f>tblLocAdj[[#This Row],[STATE]]&amp;tblLocAdj[[#This Row],[COUNTY]]</f>
        <v>KYTAYLOR</v>
      </c>
      <c r="D1071" s="18">
        <v>2.6</v>
      </c>
      <c r="E1071" s="17" t="s">
        <v>1862</v>
      </c>
      <c r="F1071" s="19">
        <v>40544</v>
      </c>
      <c r="G1071" s="20">
        <v>2.4</v>
      </c>
      <c r="H1071" s="21">
        <v>39569</v>
      </c>
      <c r="I1071" s="20">
        <v>0.2</v>
      </c>
    </row>
    <row r="1072" spans="1:9" ht="30" x14ac:dyDescent="0.25">
      <c r="A1072" s="17" t="s">
        <v>38</v>
      </c>
      <c r="B1072" s="17" t="s">
        <v>1863</v>
      </c>
      <c r="C1072" s="17" t="str">
        <f>tblLocAdj[[#This Row],[STATE]]&amp;tblLocAdj[[#This Row],[COUNTY]]</f>
        <v>KYTODD</v>
      </c>
      <c r="D1072" s="18">
        <v>2.6</v>
      </c>
      <c r="E1072" s="17" t="s">
        <v>1864</v>
      </c>
      <c r="F1072" s="19">
        <v>40544</v>
      </c>
      <c r="G1072" s="20">
        <v>2.4</v>
      </c>
      <c r="H1072" s="21">
        <v>39569</v>
      </c>
      <c r="I1072" s="20">
        <v>0.2</v>
      </c>
    </row>
    <row r="1073" spans="1:9" ht="30" x14ac:dyDescent="0.25">
      <c r="A1073" s="17" t="s">
        <v>38</v>
      </c>
      <c r="B1073" s="17" t="s">
        <v>1865</v>
      </c>
      <c r="C1073" s="17" t="str">
        <f>tblLocAdj[[#This Row],[STATE]]&amp;tblLocAdj[[#This Row],[COUNTY]]</f>
        <v>KYTRIGG</v>
      </c>
      <c r="D1073" s="18">
        <v>2.6</v>
      </c>
      <c r="E1073" s="17" t="s">
        <v>1866</v>
      </c>
      <c r="F1073" s="19">
        <v>40544</v>
      </c>
      <c r="G1073" s="20">
        <v>2.4</v>
      </c>
      <c r="H1073" s="21">
        <v>39569</v>
      </c>
      <c r="I1073" s="20">
        <v>0.2</v>
      </c>
    </row>
    <row r="1074" spans="1:9" ht="30" x14ac:dyDescent="0.25">
      <c r="A1074" s="17" t="s">
        <v>38</v>
      </c>
      <c r="B1074" s="17" t="s">
        <v>1867</v>
      </c>
      <c r="C1074" s="17" t="str">
        <f>tblLocAdj[[#This Row],[STATE]]&amp;tblLocAdj[[#This Row],[COUNTY]]</f>
        <v>KYTRIMBLE</v>
      </c>
      <c r="D1074" s="18">
        <v>2.2999999999999998</v>
      </c>
      <c r="E1074" s="17" t="s">
        <v>1868</v>
      </c>
      <c r="F1074" s="19">
        <v>40544</v>
      </c>
      <c r="G1074" s="20">
        <v>2.2000000000000002</v>
      </c>
      <c r="H1074" s="21">
        <v>39569</v>
      </c>
      <c r="I1074" s="20">
        <v>0.1</v>
      </c>
    </row>
    <row r="1075" spans="1:9" ht="30" x14ac:dyDescent="0.25">
      <c r="A1075" s="17" t="s">
        <v>38</v>
      </c>
      <c r="B1075" s="17" t="s">
        <v>341</v>
      </c>
      <c r="C1075" s="17" t="str">
        <f>tblLocAdj[[#This Row],[STATE]]&amp;tblLocAdj[[#This Row],[COUNTY]]</f>
        <v>KYUNION</v>
      </c>
      <c r="D1075" s="18">
        <v>2.2999999999999998</v>
      </c>
      <c r="E1075" s="17" t="s">
        <v>1869</v>
      </c>
      <c r="F1075" s="19">
        <v>40544</v>
      </c>
      <c r="G1075" s="20">
        <v>2.2000000000000002</v>
      </c>
      <c r="H1075" s="21">
        <v>39569</v>
      </c>
      <c r="I1075" s="20">
        <v>0.1</v>
      </c>
    </row>
    <row r="1076" spans="1:9" ht="30" x14ac:dyDescent="0.25">
      <c r="A1076" s="17" t="s">
        <v>38</v>
      </c>
      <c r="B1076" s="17" t="s">
        <v>1002</v>
      </c>
      <c r="C1076" s="17" t="str">
        <f>tblLocAdj[[#This Row],[STATE]]&amp;tblLocAdj[[#This Row],[COUNTY]]</f>
        <v>KYWARREN</v>
      </c>
      <c r="D1076" s="18">
        <v>2.6</v>
      </c>
      <c r="E1076" s="17" t="s">
        <v>1870</v>
      </c>
      <c r="F1076" s="19">
        <v>40544</v>
      </c>
      <c r="G1076" s="20">
        <v>2.4</v>
      </c>
      <c r="H1076" s="21">
        <v>39569</v>
      </c>
      <c r="I1076" s="20">
        <v>0.2</v>
      </c>
    </row>
    <row r="1077" spans="1:9" ht="30" x14ac:dyDescent="0.25">
      <c r="A1077" s="17" t="s">
        <v>38</v>
      </c>
      <c r="B1077" s="17" t="s">
        <v>214</v>
      </c>
      <c r="C1077" s="17" t="str">
        <f>tblLocAdj[[#This Row],[STATE]]&amp;tblLocAdj[[#This Row],[COUNTY]]</f>
        <v>KYWASHINGTON</v>
      </c>
      <c r="D1077" s="18">
        <v>2.6</v>
      </c>
      <c r="E1077" s="17" t="s">
        <v>1871</v>
      </c>
      <c r="F1077" s="19">
        <v>40544</v>
      </c>
      <c r="G1077" s="20">
        <v>2.2000000000000002</v>
      </c>
      <c r="H1077" s="21">
        <v>39569</v>
      </c>
      <c r="I1077" s="20">
        <v>0.4</v>
      </c>
    </row>
    <row r="1078" spans="1:9" ht="30" x14ac:dyDescent="0.25">
      <c r="A1078" s="17" t="s">
        <v>38</v>
      </c>
      <c r="B1078" s="17" t="s">
        <v>1005</v>
      </c>
      <c r="C1078" s="17" t="str">
        <f>tblLocAdj[[#This Row],[STATE]]&amp;tblLocAdj[[#This Row],[COUNTY]]</f>
        <v>KYWAYNE</v>
      </c>
      <c r="D1078" s="18">
        <v>2.9</v>
      </c>
      <c r="E1078" s="17" t="s">
        <v>1872</v>
      </c>
      <c r="F1078" s="19">
        <v>40544</v>
      </c>
      <c r="G1078" s="20">
        <v>2.4</v>
      </c>
      <c r="H1078" s="21">
        <v>39569</v>
      </c>
      <c r="I1078" s="20">
        <v>0.5</v>
      </c>
    </row>
    <row r="1079" spans="1:9" ht="30" x14ac:dyDescent="0.25">
      <c r="A1079" s="17" t="s">
        <v>38</v>
      </c>
      <c r="B1079" s="17" t="s">
        <v>1007</v>
      </c>
      <c r="C1079" s="17" t="str">
        <f>tblLocAdj[[#This Row],[STATE]]&amp;tblLocAdj[[#This Row],[COUNTY]]</f>
        <v>KYWEBSTER</v>
      </c>
      <c r="D1079" s="18">
        <v>2.6</v>
      </c>
      <c r="E1079" s="17" t="s">
        <v>1873</v>
      </c>
      <c r="F1079" s="19">
        <v>40544</v>
      </c>
      <c r="G1079" s="20">
        <v>2.4</v>
      </c>
      <c r="H1079" s="21">
        <v>39569</v>
      </c>
      <c r="I1079" s="20">
        <v>0.2</v>
      </c>
    </row>
    <row r="1080" spans="1:9" ht="30" x14ac:dyDescent="0.25">
      <c r="A1080" s="17" t="s">
        <v>38</v>
      </c>
      <c r="B1080" s="17" t="s">
        <v>1529</v>
      </c>
      <c r="C1080" s="17" t="str">
        <f>tblLocAdj[[#This Row],[STATE]]&amp;tblLocAdj[[#This Row],[COUNTY]]</f>
        <v>KYWHITLEY</v>
      </c>
      <c r="D1080" s="18">
        <v>2.9</v>
      </c>
      <c r="E1080" s="17" t="s">
        <v>1874</v>
      </c>
      <c r="F1080" s="19">
        <v>40544</v>
      </c>
      <c r="G1080" s="20">
        <v>2.4</v>
      </c>
      <c r="H1080" s="21">
        <v>39569</v>
      </c>
      <c r="I1080" s="20">
        <v>0.5</v>
      </c>
    </row>
    <row r="1081" spans="1:9" ht="30" x14ac:dyDescent="0.25">
      <c r="A1081" s="17" t="s">
        <v>38</v>
      </c>
      <c r="B1081" s="17" t="s">
        <v>1875</v>
      </c>
      <c r="C1081" s="17" t="str">
        <f>tblLocAdj[[#This Row],[STATE]]&amp;tblLocAdj[[#This Row],[COUNTY]]</f>
        <v>KYWOLFE</v>
      </c>
      <c r="D1081" s="18">
        <v>2.6</v>
      </c>
      <c r="E1081" s="17" t="s">
        <v>1876</v>
      </c>
      <c r="F1081" s="19">
        <v>40544</v>
      </c>
      <c r="G1081" s="20">
        <v>2.2000000000000002</v>
      </c>
      <c r="H1081" s="21">
        <v>39569</v>
      </c>
      <c r="I1081" s="20">
        <v>0.4</v>
      </c>
    </row>
    <row r="1082" spans="1:9" ht="30" x14ac:dyDescent="0.25">
      <c r="A1082" s="17" t="s">
        <v>38</v>
      </c>
      <c r="B1082" s="17" t="s">
        <v>1398</v>
      </c>
      <c r="C1082" s="17" t="str">
        <f>tblLocAdj[[#This Row],[STATE]]&amp;tblLocAdj[[#This Row],[COUNTY]]</f>
        <v>KYWOODFORD</v>
      </c>
      <c r="D1082" s="18">
        <v>2.6</v>
      </c>
      <c r="E1082" s="17" t="s">
        <v>1877</v>
      </c>
      <c r="F1082" s="19">
        <v>40544</v>
      </c>
      <c r="G1082" s="20">
        <v>2.2000000000000002</v>
      </c>
      <c r="H1082" s="21">
        <v>39569</v>
      </c>
      <c r="I1082" s="20">
        <v>0.4</v>
      </c>
    </row>
    <row r="1083" spans="1:9" ht="30" x14ac:dyDescent="0.25">
      <c r="A1083" s="17" t="s">
        <v>39</v>
      </c>
      <c r="B1083" s="17" t="s">
        <v>1878</v>
      </c>
      <c r="C1083" s="17" t="str">
        <f>tblLocAdj[[#This Row],[STATE]]&amp;tblLocAdj[[#This Row],[COUNTY]]</f>
        <v>LAACADIA</v>
      </c>
      <c r="D1083" s="18">
        <v>3.8</v>
      </c>
      <c r="E1083" s="17" t="s">
        <v>1879</v>
      </c>
      <c r="F1083" s="19">
        <v>40544</v>
      </c>
      <c r="G1083" s="20">
        <v>3.5</v>
      </c>
      <c r="H1083" s="21">
        <v>39569</v>
      </c>
      <c r="I1083" s="20">
        <v>0.3</v>
      </c>
    </row>
    <row r="1084" spans="1:9" ht="30" x14ac:dyDescent="0.25">
      <c r="A1084" s="17" t="s">
        <v>39</v>
      </c>
      <c r="B1084" s="17" t="s">
        <v>1401</v>
      </c>
      <c r="C1084" s="17" t="str">
        <f>tblLocAdj[[#This Row],[STATE]]&amp;tblLocAdj[[#This Row],[COUNTY]]</f>
        <v>LAALLEN</v>
      </c>
      <c r="D1084" s="18">
        <v>3.8</v>
      </c>
      <c r="E1084" s="17" t="s">
        <v>1880</v>
      </c>
      <c r="F1084" s="19">
        <v>40544</v>
      </c>
      <c r="G1084" s="20">
        <v>3.5</v>
      </c>
      <c r="H1084" s="21">
        <v>39569</v>
      </c>
      <c r="I1084" s="20">
        <v>0.3</v>
      </c>
    </row>
    <row r="1085" spans="1:9" ht="30" x14ac:dyDescent="0.25">
      <c r="A1085" s="17" t="s">
        <v>39</v>
      </c>
      <c r="B1085" s="17" t="s">
        <v>1881</v>
      </c>
      <c r="C1085" s="17" t="str">
        <f>tblLocAdj[[#This Row],[STATE]]&amp;tblLocAdj[[#This Row],[COUNTY]]</f>
        <v>LAASCENSION</v>
      </c>
      <c r="D1085" s="18">
        <v>3.8</v>
      </c>
      <c r="E1085" s="17" t="s">
        <v>1882</v>
      </c>
      <c r="F1085" s="19">
        <v>40544</v>
      </c>
      <c r="G1085" s="20">
        <v>3.6</v>
      </c>
      <c r="H1085" s="21">
        <v>39569</v>
      </c>
      <c r="I1085" s="20">
        <v>0.2</v>
      </c>
    </row>
    <row r="1086" spans="1:9" ht="30" x14ac:dyDescent="0.25">
      <c r="A1086" s="17" t="s">
        <v>39</v>
      </c>
      <c r="B1086" s="17" t="s">
        <v>1883</v>
      </c>
      <c r="C1086" s="17" t="str">
        <f>tblLocAdj[[#This Row],[STATE]]&amp;tblLocAdj[[#This Row],[COUNTY]]</f>
        <v>LAASSUMPTION</v>
      </c>
      <c r="D1086" s="18">
        <v>3.8</v>
      </c>
      <c r="E1086" s="17" t="s">
        <v>1884</v>
      </c>
      <c r="F1086" s="19">
        <v>40544</v>
      </c>
      <c r="G1086" s="20">
        <v>3.6</v>
      </c>
      <c r="H1086" s="21">
        <v>39569</v>
      </c>
      <c r="I1086" s="20">
        <v>0.2</v>
      </c>
    </row>
    <row r="1087" spans="1:9" ht="30" x14ac:dyDescent="0.25">
      <c r="A1087" s="17" t="s">
        <v>39</v>
      </c>
      <c r="B1087" s="17" t="s">
        <v>1885</v>
      </c>
      <c r="C1087" s="17" t="str">
        <f>tblLocAdj[[#This Row],[STATE]]&amp;tblLocAdj[[#This Row],[COUNTY]]</f>
        <v>LAAVOYELLES</v>
      </c>
      <c r="D1087" s="18">
        <v>3.4</v>
      </c>
      <c r="E1087" s="17" t="s">
        <v>1886</v>
      </c>
      <c r="F1087" s="19">
        <v>40544</v>
      </c>
      <c r="G1087" s="20">
        <v>3.4</v>
      </c>
      <c r="H1087" s="21">
        <v>39569</v>
      </c>
      <c r="I1087" s="20">
        <v>0</v>
      </c>
    </row>
    <row r="1088" spans="1:9" ht="30" x14ac:dyDescent="0.25">
      <c r="A1088" s="17" t="s">
        <v>39</v>
      </c>
      <c r="B1088" s="17" t="s">
        <v>1887</v>
      </c>
      <c r="C1088" s="17" t="str">
        <f>tblLocAdj[[#This Row],[STATE]]&amp;tblLocAdj[[#This Row],[COUNTY]]</f>
        <v>LABEAUREGARD</v>
      </c>
      <c r="D1088" s="18">
        <v>3.8</v>
      </c>
      <c r="E1088" s="17" t="s">
        <v>1888</v>
      </c>
      <c r="F1088" s="19">
        <v>40544</v>
      </c>
      <c r="G1088" s="20">
        <v>3.5</v>
      </c>
      <c r="H1088" s="21">
        <v>39569</v>
      </c>
      <c r="I1088" s="20">
        <v>0.3</v>
      </c>
    </row>
    <row r="1089" spans="1:9" ht="30" x14ac:dyDescent="0.25">
      <c r="A1089" s="17" t="s">
        <v>39</v>
      </c>
      <c r="B1089" s="17" t="s">
        <v>1889</v>
      </c>
      <c r="C1089" s="17" t="str">
        <f>tblLocAdj[[#This Row],[STATE]]&amp;tblLocAdj[[#This Row],[COUNTY]]</f>
        <v>LABIENVILLE</v>
      </c>
      <c r="D1089" s="18">
        <v>3.3</v>
      </c>
      <c r="E1089" s="17" t="s">
        <v>1890</v>
      </c>
      <c r="F1089" s="19">
        <v>40544</v>
      </c>
      <c r="G1089" s="20">
        <v>3.3</v>
      </c>
      <c r="H1089" s="21">
        <v>39569</v>
      </c>
      <c r="I1089" s="20">
        <v>0</v>
      </c>
    </row>
    <row r="1090" spans="1:9" ht="30" x14ac:dyDescent="0.25">
      <c r="A1090" s="17" t="s">
        <v>39</v>
      </c>
      <c r="B1090" s="17" t="s">
        <v>1891</v>
      </c>
      <c r="C1090" s="17" t="str">
        <f>tblLocAdj[[#This Row],[STATE]]&amp;tblLocAdj[[#This Row],[COUNTY]]</f>
        <v>LABOSSIER</v>
      </c>
      <c r="D1090" s="18">
        <v>3.2</v>
      </c>
      <c r="E1090" s="17" t="s">
        <v>1892</v>
      </c>
      <c r="F1090" s="19">
        <v>40544</v>
      </c>
      <c r="G1090" s="20">
        <v>3.1</v>
      </c>
      <c r="H1090" s="21">
        <v>39569</v>
      </c>
      <c r="I1090" s="20">
        <v>0.1</v>
      </c>
    </row>
    <row r="1091" spans="1:9" ht="30" x14ac:dyDescent="0.25">
      <c r="A1091" s="17" t="s">
        <v>39</v>
      </c>
      <c r="B1091" s="17" t="s">
        <v>1893</v>
      </c>
      <c r="C1091" s="17" t="str">
        <f>tblLocAdj[[#This Row],[STATE]]&amp;tblLocAdj[[#This Row],[COUNTY]]</f>
        <v>LACADDO</v>
      </c>
      <c r="D1091" s="18">
        <v>3.2</v>
      </c>
      <c r="E1091" s="17" t="s">
        <v>1894</v>
      </c>
      <c r="F1091" s="19">
        <v>40544</v>
      </c>
      <c r="G1091" s="20">
        <v>3.1</v>
      </c>
      <c r="H1091" s="21">
        <v>39569</v>
      </c>
      <c r="I1091" s="20">
        <v>0.1</v>
      </c>
    </row>
    <row r="1092" spans="1:9" ht="30" x14ac:dyDescent="0.25">
      <c r="A1092" s="17" t="s">
        <v>39</v>
      </c>
      <c r="B1092" s="17" t="s">
        <v>1895</v>
      </c>
      <c r="C1092" s="17" t="str">
        <f>tblLocAdj[[#This Row],[STATE]]&amp;tblLocAdj[[#This Row],[COUNTY]]</f>
        <v>LACALCASIEU</v>
      </c>
      <c r="D1092" s="18">
        <v>3.8</v>
      </c>
      <c r="E1092" s="17" t="s">
        <v>1896</v>
      </c>
      <c r="F1092" s="19">
        <v>40544</v>
      </c>
      <c r="G1092" s="20">
        <v>3.5</v>
      </c>
      <c r="H1092" s="21">
        <v>39569</v>
      </c>
      <c r="I1092" s="20">
        <v>0.3</v>
      </c>
    </row>
    <row r="1093" spans="1:9" ht="30" x14ac:dyDescent="0.25">
      <c r="A1093" s="17" t="s">
        <v>39</v>
      </c>
      <c r="B1093" s="17" t="s">
        <v>1729</v>
      </c>
      <c r="C1093" s="17" t="str">
        <f>tblLocAdj[[#This Row],[STATE]]&amp;tblLocAdj[[#This Row],[COUNTY]]</f>
        <v>LACALDWELL</v>
      </c>
      <c r="D1093" s="18">
        <v>3.3</v>
      </c>
      <c r="E1093" s="17" t="s">
        <v>1897</v>
      </c>
      <c r="F1093" s="19">
        <v>40544</v>
      </c>
      <c r="G1093" s="20">
        <v>3.3</v>
      </c>
      <c r="H1093" s="21">
        <v>39569</v>
      </c>
      <c r="I1093" s="20">
        <v>0</v>
      </c>
    </row>
    <row r="1094" spans="1:9" ht="30" x14ac:dyDescent="0.25">
      <c r="A1094" s="17" t="s">
        <v>39</v>
      </c>
      <c r="B1094" s="17" t="s">
        <v>1898</v>
      </c>
      <c r="C1094" s="17" t="str">
        <f>tblLocAdj[[#This Row],[STATE]]&amp;tblLocAdj[[#This Row],[COUNTY]]</f>
        <v>LACAMERON</v>
      </c>
      <c r="D1094" s="18">
        <v>3.8</v>
      </c>
      <c r="E1094" s="17" t="s">
        <v>1899</v>
      </c>
      <c r="F1094" s="19">
        <v>40544</v>
      </c>
      <c r="G1094" s="20">
        <v>3.6</v>
      </c>
      <c r="H1094" s="21">
        <v>39569</v>
      </c>
      <c r="I1094" s="20">
        <v>0.2</v>
      </c>
    </row>
    <row r="1095" spans="1:9" ht="30" x14ac:dyDescent="0.25">
      <c r="A1095" s="17" t="s">
        <v>39</v>
      </c>
      <c r="B1095" s="17" t="s">
        <v>1900</v>
      </c>
      <c r="C1095" s="17" t="str">
        <f>tblLocAdj[[#This Row],[STATE]]&amp;tblLocAdj[[#This Row],[COUNTY]]</f>
        <v>LACATAHOULA</v>
      </c>
      <c r="D1095" s="18">
        <v>3.4</v>
      </c>
      <c r="E1095" s="17" t="s">
        <v>1901</v>
      </c>
      <c r="F1095" s="19">
        <v>40544</v>
      </c>
      <c r="G1095" s="20">
        <v>3.4</v>
      </c>
      <c r="H1095" s="21">
        <v>39569</v>
      </c>
      <c r="I1095" s="20">
        <v>0</v>
      </c>
    </row>
    <row r="1096" spans="1:9" ht="30" x14ac:dyDescent="0.25">
      <c r="A1096" s="17" t="s">
        <v>39</v>
      </c>
      <c r="B1096" s="17" t="s">
        <v>1902</v>
      </c>
      <c r="C1096" s="17" t="str">
        <f>tblLocAdj[[#This Row],[STATE]]&amp;tblLocAdj[[#This Row],[COUNTY]]</f>
        <v>LACLAIBORNE</v>
      </c>
      <c r="D1096" s="18">
        <v>3.2</v>
      </c>
      <c r="E1096" s="17" t="s">
        <v>1903</v>
      </c>
      <c r="F1096" s="19">
        <v>40544</v>
      </c>
      <c r="G1096" s="20">
        <v>3.1</v>
      </c>
      <c r="H1096" s="21">
        <v>39569</v>
      </c>
      <c r="I1096" s="20">
        <v>0.1</v>
      </c>
    </row>
    <row r="1097" spans="1:9" ht="30" x14ac:dyDescent="0.25">
      <c r="A1097" s="17" t="s">
        <v>39</v>
      </c>
      <c r="B1097" s="17" t="s">
        <v>1904</v>
      </c>
      <c r="C1097" s="17" t="str">
        <f>tblLocAdj[[#This Row],[STATE]]&amp;tblLocAdj[[#This Row],[COUNTY]]</f>
        <v>LACONCORDIA</v>
      </c>
      <c r="D1097" s="18">
        <v>3.4</v>
      </c>
      <c r="E1097" s="17" t="s">
        <v>1905</v>
      </c>
      <c r="F1097" s="19">
        <v>40544</v>
      </c>
      <c r="G1097" s="20">
        <v>3.4</v>
      </c>
      <c r="H1097" s="21">
        <v>39569</v>
      </c>
      <c r="I1097" s="20">
        <v>0</v>
      </c>
    </row>
    <row r="1098" spans="1:9" ht="30" x14ac:dyDescent="0.25">
      <c r="A1098" s="17" t="s">
        <v>39</v>
      </c>
      <c r="B1098" s="17" t="s">
        <v>660</v>
      </c>
      <c r="C1098" s="17" t="str">
        <f>tblLocAdj[[#This Row],[STATE]]&amp;tblLocAdj[[#This Row],[COUNTY]]</f>
        <v>LADE SOTO</v>
      </c>
      <c r="D1098" s="18">
        <v>3.3</v>
      </c>
      <c r="E1098" s="17" t="s">
        <v>1906</v>
      </c>
      <c r="F1098" s="19">
        <v>40544</v>
      </c>
      <c r="G1098" s="20">
        <v>3.3</v>
      </c>
      <c r="H1098" s="21">
        <v>39569</v>
      </c>
      <c r="I1098" s="20">
        <v>0</v>
      </c>
    </row>
    <row r="1099" spans="1:9" ht="30" x14ac:dyDescent="0.25">
      <c r="A1099" s="17" t="s">
        <v>39</v>
      </c>
      <c r="B1099" s="17" t="s">
        <v>1907</v>
      </c>
      <c r="C1099" s="17" t="str">
        <f>tblLocAdj[[#This Row],[STATE]]&amp;tblLocAdj[[#This Row],[COUNTY]]</f>
        <v>LAEAST BATON ROUGE</v>
      </c>
      <c r="D1099" s="18">
        <v>3.8</v>
      </c>
      <c r="E1099" s="17" t="s">
        <v>1908</v>
      </c>
      <c r="F1099" s="19">
        <v>40544</v>
      </c>
      <c r="G1099" s="20">
        <v>3.6</v>
      </c>
      <c r="H1099" s="21">
        <v>39569</v>
      </c>
      <c r="I1099" s="20">
        <v>0.2</v>
      </c>
    </row>
    <row r="1100" spans="1:9" ht="30" x14ac:dyDescent="0.25">
      <c r="A1100" s="17" t="s">
        <v>39</v>
      </c>
      <c r="B1100" s="17" t="s">
        <v>1909</v>
      </c>
      <c r="C1100" s="17" t="str">
        <f>tblLocAdj[[#This Row],[STATE]]&amp;tblLocAdj[[#This Row],[COUNTY]]</f>
        <v>LAEAST CARROLL</v>
      </c>
      <c r="D1100" s="18">
        <v>3.3</v>
      </c>
      <c r="E1100" s="17" t="s">
        <v>1910</v>
      </c>
      <c r="F1100" s="19">
        <v>40544</v>
      </c>
      <c r="G1100" s="20">
        <v>3.1</v>
      </c>
      <c r="H1100" s="21">
        <v>39569</v>
      </c>
      <c r="I1100" s="20">
        <v>0.2</v>
      </c>
    </row>
    <row r="1101" spans="1:9" ht="30" x14ac:dyDescent="0.25">
      <c r="A1101" s="17" t="s">
        <v>39</v>
      </c>
      <c r="B1101" s="17" t="s">
        <v>1911</v>
      </c>
      <c r="C1101" s="17" t="str">
        <f>tblLocAdj[[#This Row],[STATE]]&amp;tblLocAdj[[#This Row],[COUNTY]]</f>
        <v>LAEAST FELICIANA</v>
      </c>
      <c r="D1101" s="18">
        <v>3.8</v>
      </c>
      <c r="E1101" s="17" t="s">
        <v>1912</v>
      </c>
      <c r="F1101" s="19">
        <v>40544</v>
      </c>
      <c r="G1101" s="20">
        <v>3.5</v>
      </c>
      <c r="H1101" s="21">
        <v>39569</v>
      </c>
      <c r="I1101" s="20">
        <v>0.3</v>
      </c>
    </row>
    <row r="1102" spans="1:9" ht="30" x14ac:dyDescent="0.25">
      <c r="A1102" s="17" t="s">
        <v>39</v>
      </c>
      <c r="B1102" s="17" t="s">
        <v>1913</v>
      </c>
      <c r="C1102" s="17" t="str">
        <f>tblLocAdj[[#This Row],[STATE]]&amp;tblLocAdj[[#This Row],[COUNTY]]</f>
        <v>LAEVANGELINE</v>
      </c>
      <c r="D1102" s="18">
        <v>3.8</v>
      </c>
      <c r="E1102" s="17" t="s">
        <v>1914</v>
      </c>
      <c r="F1102" s="19">
        <v>40544</v>
      </c>
      <c r="G1102" s="20">
        <v>3.5</v>
      </c>
      <c r="H1102" s="21">
        <v>39569</v>
      </c>
      <c r="I1102" s="20">
        <v>0.3</v>
      </c>
    </row>
    <row r="1103" spans="1:9" ht="30" x14ac:dyDescent="0.25">
      <c r="A1103" s="17" t="s">
        <v>39</v>
      </c>
      <c r="B1103" s="17" t="s">
        <v>144</v>
      </c>
      <c r="C1103" s="17" t="str">
        <f>tblLocAdj[[#This Row],[STATE]]&amp;tblLocAdj[[#This Row],[COUNTY]]</f>
        <v>LAFRANKLIN</v>
      </c>
      <c r="D1103" s="18">
        <v>3.3</v>
      </c>
      <c r="E1103" s="17" t="s">
        <v>1915</v>
      </c>
      <c r="F1103" s="19">
        <v>40544</v>
      </c>
      <c r="G1103" s="20">
        <v>3.3</v>
      </c>
      <c r="H1103" s="21">
        <v>39569</v>
      </c>
      <c r="I1103" s="20">
        <v>0</v>
      </c>
    </row>
    <row r="1104" spans="1:9" ht="30" x14ac:dyDescent="0.25">
      <c r="A1104" s="17" t="s">
        <v>39</v>
      </c>
      <c r="B1104" s="17" t="s">
        <v>267</v>
      </c>
      <c r="C1104" s="17" t="str">
        <f>tblLocAdj[[#This Row],[STATE]]&amp;tblLocAdj[[#This Row],[COUNTY]]</f>
        <v>LAGRANT</v>
      </c>
      <c r="D1104" s="18">
        <v>3.4</v>
      </c>
      <c r="E1104" s="17" t="s">
        <v>1916</v>
      </c>
      <c r="F1104" s="19">
        <v>40544</v>
      </c>
      <c r="G1104" s="20">
        <v>3.4</v>
      </c>
      <c r="H1104" s="21">
        <v>39569</v>
      </c>
      <c r="I1104" s="20">
        <v>0</v>
      </c>
    </row>
    <row r="1105" spans="1:9" ht="30" x14ac:dyDescent="0.25">
      <c r="A1105" s="17" t="s">
        <v>39</v>
      </c>
      <c r="B1105" s="17" t="s">
        <v>1917</v>
      </c>
      <c r="C1105" s="17" t="str">
        <f>tblLocAdj[[#This Row],[STATE]]&amp;tblLocAdj[[#This Row],[COUNTY]]</f>
        <v>LAIBERIA</v>
      </c>
      <c r="D1105" s="18">
        <v>3.8</v>
      </c>
      <c r="E1105" s="17" t="s">
        <v>1918</v>
      </c>
      <c r="F1105" s="19">
        <v>40544</v>
      </c>
      <c r="G1105" s="20">
        <v>3.6</v>
      </c>
      <c r="H1105" s="21">
        <v>39569</v>
      </c>
      <c r="I1105" s="20">
        <v>0.2</v>
      </c>
    </row>
    <row r="1106" spans="1:9" ht="30" x14ac:dyDescent="0.25">
      <c r="A1106" s="17" t="s">
        <v>39</v>
      </c>
      <c r="B1106" s="17" t="s">
        <v>1919</v>
      </c>
      <c r="C1106" s="17" t="str">
        <f>tblLocAdj[[#This Row],[STATE]]&amp;tblLocAdj[[#This Row],[COUNTY]]</f>
        <v>LAIBERVILLE</v>
      </c>
      <c r="D1106" s="18">
        <v>3.8</v>
      </c>
      <c r="E1106" s="17" t="s">
        <v>1920</v>
      </c>
      <c r="F1106" s="19">
        <v>40544</v>
      </c>
      <c r="G1106" s="20">
        <v>3.6</v>
      </c>
      <c r="H1106" s="21">
        <v>39569</v>
      </c>
      <c r="I1106" s="20">
        <v>0.2</v>
      </c>
    </row>
    <row r="1107" spans="1:9" ht="30" x14ac:dyDescent="0.25">
      <c r="A1107" s="17" t="s">
        <v>39</v>
      </c>
      <c r="B1107" s="17" t="s">
        <v>156</v>
      </c>
      <c r="C1107" s="17" t="str">
        <f>tblLocAdj[[#This Row],[STATE]]&amp;tblLocAdj[[#This Row],[COUNTY]]</f>
        <v>LAJACKSON</v>
      </c>
      <c r="D1107" s="18">
        <v>3.3</v>
      </c>
      <c r="E1107" s="17" t="s">
        <v>1921</v>
      </c>
      <c r="F1107" s="19">
        <v>40544</v>
      </c>
      <c r="G1107" s="20">
        <v>3.3</v>
      </c>
      <c r="H1107" s="21">
        <v>39569</v>
      </c>
      <c r="I1107" s="20">
        <v>0</v>
      </c>
    </row>
    <row r="1108" spans="1:9" ht="30" x14ac:dyDescent="0.25">
      <c r="A1108" s="17" t="s">
        <v>39</v>
      </c>
      <c r="B1108" s="17" t="s">
        <v>158</v>
      </c>
      <c r="C1108" s="17" t="str">
        <f>tblLocAdj[[#This Row],[STATE]]&amp;tblLocAdj[[#This Row],[COUNTY]]</f>
        <v>LAJEFFERSON</v>
      </c>
      <c r="D1108" s="18">
        <v>3.8</v>
      </c>
      <c r="E1108" s="17" t="s">
        <v>1922</v>
      </c>
      <c r="F1108" s="19">
        <v>40544</v>
      </c>
      <c r="G1108" s="20">
        <v>3.6</v>
      </c>
      <c r="H1108" s="21">
        <v>39569</v>
      </c>
      <c r="I1108" s="20">
        <v>0.2</v>
      </c>
    </row>
    <row r="1109" spans="1:9" ht="30" x14ac:dyDescent="0.25">
      <c r="A1109" s="17" t="s">
        <v>39</v>
      </c>
      <c r="B1109" s="17" t="s">
        <v>1923</v>
      </c>
      <c r="C1109" s="17" t="str">
        <f>tblLocAdj[[#This Row],[STATE]]&amp;tblLocAdj[[#This Row],[COUNTY]]</f>
        <v>LAJEFFERSON DAVIS</v>
      </c>
      <c r="D1109" s="18">
        <v>3.8</v>
      </c>
      <c r="E1109" s="17" t="s">
        <v>1924</v>
      </c>
      <c r="F1109" s="19">
        <v>40544</v>
      </c>
      <c r="G1109" s="20">
        <v>3.5</v>
      </c>
      <c r="H1109" s="21">
        <v>39569</v>
      </c>
      <c r="I1109" s="20">
        <v>0.3</v>
      </c>
    </row>
    <row r="1110" spans="1:9" ht="30" x14ac:dyDescent="0.25">
      <c r="A1110" s="17" t="s">
        <v>39</v>
      </c>
      <c r="B1110" s="17" t="s">
        <v>1319</v>
      </c>
      <c r="C1110" s="17" t="str">
        <f>tblLocAdj[[#This Row],[STATE]]&amp;tblLocAdj[[#This Row],[COUNTY]]</f>
        <v>LALA SALLE</v>
      </c>
      <c r="D1110" s="18">
        <v>3.4</v>
      </c>
      <c r="E1110" s="17" t="s">
        <v>1925</v>
      </c>
      <c r="F1110" s="19">
        <v>40544</v>
      </c>
      <c r="G1110" s="20">
        <v>3.4</v>
      </c>
      <c r="H1110" s="21">
        <v>39569</v>
      </c>
      <c r="I1110" s="20">
        <v>0</v>
      </c>
    </row>
    <row r="1111" spans="1:9" ht="30" x14ac:dyDescent="0.25">
      <c r="A1111" s="17" t="s">
        <v>39</v>
      </c>
      <c r="B1111" s="17" t="s">
        <v>284</v>
      </c>
      <c r="C1111" s="17" t="str">
        <f>tblLocAdj[[#This Row],[STATE]]&amp;tblLocAdj[[#This Row],[COUNTY]]</f>
        <v>LALAFAYETTE</v>
      </c>
      <c r="D1111" s="18">
        <v>3.8</v>
      </c>
      <c r="E1111" s="17" t="s">
        <v>1926</v>
      </c>
      <c r="F1111" s="19">
        <v>40544</v>
      </c>
      <c r="G1111" s="20">
        <v>3.6</v>
      </c>
      <c r="H1111" s="21">
        <v>39569</v>
      </c>
      <c r="I1111" s="20">
        <v>0.2</v>
      </c>
    </row>
    <row r="1112" spans="1:9" ht="30" x14ac:dyDescent="0.25">
      <c r="A1112" s="17" t="s">
        <v>39</v>
      </c>
      <c r="B1112" s="17" t="s">
        <v>1927</v>
      </c>
      <c r="C1112" s="17" t="str">
        <f>tblLocAdj[[#This Row],[STATE]]&amp;tblLocAdj[[#This Row],[COUNTY]]</f>
        <v>LALAFOURCHE</v>
      </c>
      <c r="D1112" s="18">
        <v>3.8</v>
      </c>
      <c r="E1112" s="17" t="s">
        <v>1928</v>
      </c>
      <c r="F1112" s="19">
        <v>40544</v>
      </c>
      <c r="G1112" s="20">
        <v>3.6</v>
      </c>
      <c r="H1112" s="21">
        <v>39569</v>
      </c>
      <c r="I1112" s="20">
        <v>0.2</v>
      </c>
    </row>
    <row r="1113" spans="1:9" ht="30" x14ac:dyDescent="0.25">
      <c r="A1113" s="17" t="s">
        <v>39</v>
      </c>
      <c r="B1113" s="17" t="s">
        <v>288</v>
      </c>
      <c r="C1113" s="17" t="str">
        <f>tblLocAdj[[#This Row],[STATE]]&amp;tblLocAdj[[#This Row],[COUNTY]]</f>
        <v>LALINCOLN</v>
      </c>
      <c r="D1113" s="18">
        <v>3.2</v>
      </c>
      <c r="E1113" s="17" t="s">
        <v>1929</v>
      </c>
      <c r="F1113" s="19">
        <v>40544</v>
      </c>
      <c r="G1113" s="20">
        <v>3.1</v>
      </c>
      <c r="H1113" s="21">
        <v>39569</v>
      </c>
      <c r="I1113" s="20">
        <v>0.1</v>
      </c>
    </row>
    <row r="1114" spans="1:9" ht="30" x14ac:dyDescent="0.25">
      <c r="A1114" s="17" t="s">
        <v>39</v>
      </c>
      <c r="B1114" s="17" t="s">
        <v>1324</v>
      </c>
      <c r="C1114" s="17" t="str">
        <f>tblLocAdj[[#This Row],[STATE]]&amp;tblLocAdj[[#This Row],[COUNTY]]</f>
        <v>LALIVINGSTON</v>
      </c>
      <c r="D1114" s="18">
        <v>3.8</v>
      </c>
      <c r="E1114" s="17" t="s">
        <v>1930</v>
      </c>
      <c r="F1114" s="19">
        <v>40544</v>
      </c>
      <c r="G1114" s="20">
        <v>3.6</v>
      </c>
      <c r="H1114" s="21">
        <v>39569</v>
      </c>
      <c r="I1114" s="20">
        <v>0.2</v>
      </c>
    </row>
    <row r="1115" spans="1:9" ht="30" x14ac:dyDescent="0.25">
      <c r="A1115" s="17" t="s">
        <v>39</v>
      </c>
      <c r="B1115" s="17" t="s">
        <v>174</v>
      </c>
      <c r="C1115" s="17" t="str">
        <f>tblLocAdj[[#This Row],[STATE]]&amp;tblLocAdj[[#This Row],[COUNTY]]</f>
        <v>LAMADISON</v>
      </c>
      <c r="D1115" s="18">
        <v>3.3</v>
      </c>
      <c r="E1115" s="17" t="s">
        <v>1931</v>
      </c>
      <c r="F1115" s="19">
        <v>40544</v>
      </c>
      <c r="G1115" s="20">
        <v>3.3</v>
      </c>
      <c r="H1115" s="21">
        <v>39569</v>
      </c>
      <c r="I1115" s="20">
        <v>0</v>
      </c>
    </row>
    <row r="1116" spans="1:9" ht="30" x14ac:dyDescent="0.25">
      <c r="A1116" s="17" t="s">
        <v>39</v>
      </c>
      <c r="B1116" s="17" t="s">
        <v>1932</v>
      </c>
      <c r="C1116" s="17" t="str">
        <f>tblLocAdj[[#This Row],[STATE]]&amp;tblLocAdj[[#This Row],[COUNTY]]</f>
        <v>LAMOREHOUSE</v>
      </c>
      <c r="D1116" s="18">
        <v>3.2</v>
      </c>
      <c r="E1116" s="17" t="s">
        <v>1933</v>
      </c>
      <c r="F1116" s="19">
        <v>40544</v>
      </c>
      <c r="G1116" s="20">
        <v>3.1</v>
      </c>
      <c r="H1116" s="21">
        <v>39569</v>
      </c>
      <c r="I1116" s="20">
        <v>0.1</v>
      </c>
    </row>
    <row r="1117" spans="1:9" ht="30" x14ac:dyDescent="0.25">
      <c r="A1117" s="17" t="s">
        <v>39</v>
      </c>
      <c r="B1117" s="17" t="s">
        <v>1934</v>
      </c>
      <c r="C1117" s="17" t="str">
        <f>tblLocAdj[[#This Row],[STATE]]&amp;tblLocAdj[[#This Row],[COUNTY]]</f>
        <v>LANATCHITOCHES</v>
      </c>
      <c r="D1117" s="18">
        <v>3.3</v>
      </c>
      <c r="E1117" s="17" t="s">
        <v>1935</v>
      </c>
      <c r="F1117" s="19">
        <v>40544</v>
      </c>
      <c r="G1117" s="20">
        <v>3.3</v>
      </c>
      <c r="H1117" s="21">
        <v>39569</v>
      </c>
      <c r="I1117" s="20">
        <v>0</v>
      </c>
    </row>
    <row r="1118" spans="1:9" ht="30" x14ac:dyDescent="0.25">
      <c r="A1118" s="17" t="s">
        <v>39</v>
      </c>
      <c r="B1118" s="17" t="s">
        <v>1936</v>
      </c>
      <c r="C1118" s="17" t="str">
        <f>tblLocAdj[[#This Row],[STATE]]&amp;tblLocAdj[[#This Row],[COUNTY]]</f>
        <v>LAORLEANS</v>
      </c>
      <c r="D1118" s="18">
        <v>3.8</v>
      </c>
      <c r="E1118" s="17" t="s">
        <v>1937</v>
      </c>
      <c r="F1118" s="19">
        <v>40544</v>
      </c>
      <c r="G1118" s="20">
        <v>3.6</v>
      </c>
      <c r="H1118" s="21">
        <v>39569</v>
      </c>
      <c r="I1118" s="20">
        <v>0.2</v>
      </c>
    </row>
    <row r="1119" spans="1:9" ht="30" x14ac:dyDescent="0.25">
      <c r="A1119" s="17" t="s">
        <v>39</v>
      </c>
      <c r="B1119" s="17" t="s">
        <v>308</v>
      </c>
      <c r="C1119" s="17" t="str">
        <f>tblLocAdj[[#This Row],[STATE]]&amp;tblLocAdj[[#This Row],[COUNTY]]</f>
        <v>LAOUACHITA</v>
      </c>
      <c r="D1119" s="18">
        <v>3.2</v>
      </c>
      <c r="E1119" s="17" t="s">
        <v>1938</v>
      </c>
      <c r="F1119" s="19">
        <v>40544</v>
      </c>
      <c r="G1119" s="20">
        <v>3.1</v>
      </c>
      <c r="H1119" s="21">
        <v>39569</v>
      </c>
      <c r="I1119" s="20">
        <v>0.1</v>
      </c>
    </row>
    <row r="1120" spans="1:9" ht="30" x14ac:dyDescent="0.25">
      <c r="A1120" s="17" t="s">
        <v>39</v>
      </c>
      <c r="B1120" s="17" t="s">
        <v>1939</v>
      </c>
      <c r="C1120" s="17" t="str">
        <f>tblLocAdj[[#This Row],[STATE]]&amp;tblLocAdj[[#This Row],[COUNTY]]</f>
        <v>LAPLAQUEMINES</v>
      </c>
      <c r="D1120" s="18">
        <v>3.8</v>
      </c>
      <c r="E1120" s="17" t="s">
        <v>1940</v>
      </c>
      <c r="F1120" s="19">
        <v>40544</v>
      </c>
      <c r="G1120" s="20">
        <v>3.6</v>
      </c>
      <c r="H1120" s="21">
        <v>39569</v>
      </c>
      <c r="I1120" s="20">
        <v>0.2</v>
      </c>
    </row>
    <row r="1121" spans="1:9" ht="30" x14ac:dyDescent="0.25">
      <c r="A1121" s="17" t="s">
        <v>39</v>
      </c>
      <c r="B1121" s="17" t="s">
        <v>1941</v>
      </c>
      <c r="C1121" s="17" t="str">
        <f>tblLocAdj[[#This Row],[STATE]]&amp;tblLocAdj[[#This Row],[COUNTY]]</f>
        <v>LAPOINTE COUPEE</v>
      </c>
      <c r="D1121" s="18">
        <v>3.8</v>
      </c>
      <c r="E1121" s="17" t="s">
        <v>1942</v>
      </c>
      <c r="F1121" s="19">
        <v>40544</v>
      </c>
      <c r="G1121" s="20">
        <v>3.5</v>
      </c>
      <c r="H1121" s="21">
        <v>39569</v>
      </c>
      <c r="I1121" s="20">
        <v>0.3</v>
      </c>
    </row>
    <row r="1122" spans="1:9" ht="30" x14ac:dyDescent="0.25">
      <c r="A1122" s="17" t="s">
        <v>39</v>
      </c>
      <c r="B1122" s="17" t="s">
        <v>1943</v>
      </c>
      <c r="C1122" s="17" t="str">
        <f>tblLocAdj[[#This Row],[STATE]]&amp;tblLocAdj[[#This Row],[COUNTY]]</f>
        <v>LARAPIDES</v>
      </c>
      <c r="D1122" s="18">
        <v>3.4</v>
      </c>
      <c r="E1122" s="17" t="s">
        <v>1944</v>
      </c>
      <c r="F1122" s="19">
        <v>40544</v>
      </c>
      <c r="G1122" s="20">
        <v>3.4</v>
      </c>
      <c r="H1122" s="21">
        <v>39569</v>
      </c>
      <c r="I1122" s="20">
        <v>0</v>
      </c>
    </row>
    <row r="1123" spans="1:9" ht="30" x14ac:dyDescent="0.25">
      <c r="A1123" s="17" t="s">
        <v>39</v>
      </c>
      <c r="B1123" s="17" t="s">
        <v>1945</v>
      </c>
      <c r="C1123" s="23" t="str">
        <f>tblLocAdj[[#This Row],[STATE]]&amp;tblLocAdj[[#This Row],[COUNTY]]</f>
        <v>LARED RIVER</v>
      </c>
      <c r="D1123" s="24">
        <v>3.3</v>
      </c>
      <c r="E1123" s="17" t="s">
        <v>1946</v>
      </c>
      <c r="F1123" s="19">
        <v>40544</v>
      </c>
      <c r="G1123" s="20">
        <v>3.3</v>
      </c>
      <c r="H1123" s="25">
        <v>39569</v>
      </c>
      <c r="I1123" s="20">
        <v>0</v>
      </c>
    </row>
    <row r="1124" spans="1:9" ht="30" x14ac:dyDescent="0.25">
      <c r="A1124" s="17" t="s">
        <v>39</v>
      </c>
      <c r="B1124" s="17" t="s">
        <v>1364</v>
      </c>
      <c r="C1124" s="23" t="str">
        <f>tblLocAdj[[#This Row],[STATE]]&amp;tblLocAdj[[#This Row],[COUNTY]]</f>
        <v>LARICHLAND</v>
      </c>
      <c r="D1124" s="24">
        <v>3.3</v>
      </c>
      <c r="E1124" s="17" t="s">
        <v>1947</v>
      </c>
      <c r="F1124" s="19">
        <v>40544</v>
      </c>
      <c r="G1124" s="20">
        <v>3.1</v>
      </c>
      <c r="H1124" s="25">
        <v>39569</v>
      </c>
      <c r="I1124" s="20">
        <v>0.2</v>
      </c>
    </row>
    <row r="1125" spans="1:9" ht="30" x14ac:dyDescent="0.25">
      <c r="A1125" s="17" t="s">
        <v>39</v>
      </c>
      <c r="B1125" s="17" t="s">
        <v>1948</v>
      </c>
      <c r="C1125" s="23" t="str">
        <f>tblLocAdj[[#This Row],[STATE]]&amp;tblLocAdj[[#This Row],[COUNTY]]</f>
        <v>LASABINE</v>
      </c>
      <c r="D1125" s="24">
        <v>3.3</v>
      </c>
      <c r="E1125" s="17" t="s">
        <v>1949</v>
      </c>
      <c r="F1125" s="19">
        <v>40544</v>
      </c>
      <c r="G1125" s="20">
        <v>3.3</v>
      </c>
      <c r="H1125" s="25">
        <v>39569</v>
      </c>
      <c r="I1125" s="20">
        <v>0</v>
      </c>
    </row>
    <row r="1126" spans="1:9" ht="30" x14ac:dyDescent="0.25">
      <c r="A1126" s="17" t="s">
        <v>39</v>
      </c>
      <c r="B1126" s="17" t="s">
        <v>1950</v>
      </c>
      <c r="C1126" s="23" t="str">
        <f>tblLocAdj[[#This Row],[STATE]]&amp;tblLocAdj[[#This Row],[COUNTY]]</f>
        <v>LAST. BERNARD</v>
      </c>
      <c r="D1126" s="24">
        <v>3.6</v>
      </c>
      <c r="E1126" s="17" t="s">
        <v>1951</v>
      </c>
      <c r="F1126" s="19">
        <v>40544</v>
      </c>
      <c r="G1126" s="20">
        <v>3.6</v>
      </c>
      <c r="H1126" s="27"/>
      <c r="I1126" s="20">
        <v>0</v>
      </c>
    </row>
    <row r="1127" spans="1:9" ht="30" x14ac:dyDescent="0.25">
      <c r="A1127" s="17" t="s">
        <v>39</v>
      </c>
      <c r="B1127" s="17" t="s">
        <v>1952</v>
      </c>
      <c r="C1127" s="23" t="str">
        <f>tblLocAdj[[#This Row],[STATE]]&amp;tblLocAdj[[#This Row],[COUNTY]]</f>
        <v>LAST. CHARLES</v>
      </c>
      <c r="D1127" s="24">
        <v>3.6</v>
      </c>
      <c r="E1127" s="17" t="s">
        <v>1953</v>
      </c>
      <c r="F1127" s="19">
        <v>40544</v>
      </c>
      <c r="G1127" s="20">
        <v>3.6</v>
      </c>
      <c r="H1127" s="27"/>
      <c r="I1127" s="20">
        <v>0</v>
      </c>
    </row>
    <row r="1128" spans="1:9" ht="30" x14ac:dyDescent="0.25">
      <c r="A1128" s="17" t="s">
        <v>39</v>
      </c>
      <c r="B1128" s="17" t="s">
        <v>1954</v>
      </c>
      <c r="C1128" s="23" t="str">
        <f>tblLocAdj[[#This Row],[STATE]]&amp;tblLocAdj[[#This Row],[COUNTY]]</f>
        <v>LAST. HELENA</v>
      </c>
      <c r="D1128" s="24">
        <v>3.5</v>
      </c>
      <c r="E1128" s="17" t="s">
        <v>1955</v>
      </c>
      <c r="F1128" s="19">
        <v>40544</v>
      </c>
      <c r="G1128" s="20">
        <v>3.5</v>
      </c>
      <c r="H1128" s="27"/>
      <c r="I1128" s="20">
        <v>0</v>
      </c>
    </row>
    <row r="1129" spans="1:9" ht="30" x14ac:dyDescent="0.25">
      <c r="A1129" s="17" t="s">
        <v>39</v>
      </c>
      <c r="B1129" s="17" t="s">
        <v>1956</v>
      </c>
      <c r="C1129" s="23" t="str">
        <f>tblLocAdj[[#This Row],[STATE]]&amp;tblLocAdj[[#This Row],[COUNTY]]</f>
        <v>LAST. JAMES</v>
      </c>
      <c r="D1129" s="24">
        <v>3.6</v>
      </c>
      <c r="E1129" s="17" t="s">
        <v>1957</v>
      </c>
      <c r="F1129" s="19">
        <v>40544</v>
      </c>
      <c r="G1129" s="20">
        <v>3.6</v>
      </c>
      <c r="H1129" s="27"/>
      <c r="I1129" s="20">
        <v>0</v>
      </c>
    </row>
    <row r="1130" spans="1:9" ht="30" x14ac:dyDescent="0.25">
      <c r="A1130" s="17" t="s">
        <v>39</v>
      </c>
      <c r="B1130" s="17" t="s">
        <v>1958</v>
      </c>
      <c r="C1130" s="23" t="str">
        <f>tblLocAdj[[#This Row],[STATE]]&amp;tblLocAdj[[#This Row],[COUNTY]]</f>
        <v>LAST. JOHN THE BAPTIST</v>
      </c>
      <c r="D1130" s="24">
        <v>3.6</v>
      </c>
      <c r="E1130" s="17" t="s">
        <v>1959</v>
      </c>
      <c r="F1130" s="19">
        <v>40544</v>
      </c>
      <c r="G1130" s="20">
        <v>3.6</v>
      </c>
      <c r="H1130" s="27"/>
      <c r="I1130" s="20">
        <v>0</v>
      </c>
    </row>
    <row r="1131" spans="1:9" ht="30" x14ac:dyDescent="0.25">
      <c r="A1131" s="17" t="s">
        <v>39</v>
      </c>
      <c r="B1131" s="17" t="s">
        <v>1960</v>
      </c>
      <c r="C1131" s="23" t="str">
        <f>tblLocAdj[[#This Row],[STATE]]&amp;tblLocAdj[[#This Row],[COUNTY]]</f>
        <v>LAST. LANDRY</v>
      </c>
      <c r="D1131" s="24">
        <v>3.5</v>
      </c>
      <c r="E1131" s="17" t="s">
        <v>1961</v>
      </c>
      <c r="F1131" s="19">
        <v>40544</v>
      </c>
      <c r="G1131" s="20">
        <v>3.5</v>
      </c>
      <c r="H1131" s="27"/>
      <c r="I1131" s="20">
        <v>0</v>
      </c>
    </row>
    <row r="1132" spans="1:9" ht="30" x14ac:dyDescent="0.25">
      <c r="A1132" s="17" t="s">
        <v>39</v>
      </c>
      <c r="B1132" s="17" t="s">
        <v>1962</v>
      </c>
      <c r="C1132" s="17" t="str">
        <f>tblLocAdj[[#This Row],[STATE]]&amp;tblLocAdj[[#This Row],[COUNTY]]</f>
        <v>LAST. MARTIN</v>
      </c>
      <c r="D1132" s="18">
        <v>3.6</v>
      </c>
      <c r="E1132" s="17" t="s">
        <v>1963</v>
      </c>
      <c r="F1132" s="19">
        <v>40544</v>
      </c>
      <c r="G1132" s="20">
        <v>3.6</v>
      </c>
      <c r="H1132" s="26"/>
      <c r="I1132" s="20">
        <v>0</v>
      </c>
    </row>
    <row r="1133" spans="1:9" ht="30" x14ac:dyDescent="0.25">
      <c r="A1133" s="17" t="s">
        <v>39</v>
      </c>
      <c r="B1133" s="17" t="s">
        <v>1964</v>
      </c>
      <c r="C1133" s="17" t="str">
        <f>tblLocAdj[[#This Row],[STATE]]&amp;tblLocAdj[[#This Row],[COUNTY]]</f>
        <v>LAST. MARY</v>
      </c>
      <c r="D1133" s="18">
        <v>3.6</v>
      </c>
      <c r="E1133" s="17" t="s">
        <v>1965</v>
      </c>
      <c r="F1133" s="19">
        <v>40544</v>
      </c>
      <c r="G1133" s="20">
        <v>3.6</v>
      </c>
      <c r="H1133" s="26"/>
      <c r="I1133" s="20">
        <v>0</v>
      </c>
    </row>
    <row r="1134" spans="1:9" ht="30" x14ac:dyDescent="0.25">
      <c r="A1134" s="17" t="s">
        <v>39</v>
      </c>
      <c r="B1134" s="17" t="s">
        <v>1966</v>
      </c>
      <c r="C1134" s="17" t="str">
        <f>tblLocAdj[[#This Row],[STATE]]&amp;tblLocAdj[[#This Row],[COUNTY]]</f>
        <v>LAST. TAMMANY</v>
      </c>
      <c r="D1134" s="18">
        <v>3.5</v>
      </c>
      <c r="E1134" s="17" t="s">
        <v>1967</v>
      </c>
      <c r="F1134" s="19">
        <v>40544</v>
      </c>
      <c r="G1134" s="20">
        <v>3.5</v>
      </c>
      <c r="H1134" s="26"/>
      <c r="I1134" s="20">
        <v>0</v>
      </c>
    </row>
    <row r="1135" spans="1:9" ht="30" x14ac:dyDescent="0.25">
      <c r="A1135" s="17" t="s">
        <v>39</v>
      </c>
      <c r="B1135" s="17" t="s">
        <v>1968</v>
      </c>
      <c r="C1135" s="17" t="str">
        <f>tblLocAdj[[#This Row],[STATE]]&amp;tblLocAdj[[#This Row],[COUNTY]]</f>
        <v>LATANGIPAHOA</v>
      </c>
      <c r="D1135" s="18">
        <v>3.8</v>
      </c>
      <c r="E1135" s="17" t="s">
        <v>1969</v>
      </c>
      <c r="F1135" s="19">
        <v>40544</v>
      </c>
      <c r="G1135" s="20">
        <v>3.6</v>
      </c>
      <c r="H1135" s="21">
        <v>39569</v>
      </c>
      <c r="I1135" s="20">
        <v>0.2</v>
      </c>
    </row>
    <row r="1136" spans="1:9" ht="30" x14ac:dyDescent="0.25">
      <c r="A1136" s="17" t="s">
        <v>39</v>
      </c>
      <c r="B1136" s="17" t="s">
        <v>1970</v>
      </c>
      <c r="C1136" s="17" t="str">
        <f>tblLocAdj[[#This Row],[STATE]]&amp;tblLocAdj[[#This Row],[COUNTY]]</f>
        <v>LATENSAS</v>
      </c>
      <c r="D1136" s="18">
        <v>3.3</v>
      </c>
      <c r="E1136" s="17" t="s">
        <v>1971</v>
      </c>
      <c r="F1136" s="19">
        <v>40544</v>
      </c>
      <c r="G1136" s="20">
        <v>3.3</v>
      </c>
      <c r="H1136" s="21">
        <v>39569</v>
      </c>
      <c r="I1136" s="20">
        <v>0</v>
      </c>
    </row>
    <row r="1137" spans="1:9" ht="30" x14ac:dyDescent="0.25">
      <c r="A1137" s="17" t="s">
        <v>39</v>
      </c>
      <c r="B1137" s="17" t="s">
        <v>1972</v>
      </c>
      <c r="C1137" s="17" t="str">
        <f>tblLocAdj[[#This Row],[STATE]]&amp;tblLocAdj[[#This Row],[COUNTY]]</f>
        <v>LATERREBONNE</v>
      </c>
      <c r="D1137" s="18">
        <v>3.8</v>
      </c>
      <c r="E1137" s="17" t="s">
        <v>1973</v>
      </c>
      <c r="F1137" s="19">
        <v>40544</v>
      </c>
      <c r="G1137" s="20">
        <v>3.6</v>
      </c>
      <c r="H1137" s="21">
        <v>39569</v>
      </c>
      <c r="I1137" s="20">
        <v>0.2</v>
      </c>
    </row>
    <row r="1138" spans="1:9" ht="30" x14ac:dyDescent="0.25">
      <c r="A1138" s="17" t="s">
        <v>39</v>
      </c>
      <c r="B1138" s="17" t="s">
        <v>341</v>
      </c>
      <c r="C1138" s="17" t="str">
        <f>tblLocAdj[[#This Row],[STATE]]&amp;tblLocAdj[[#This Row],[COUNTY]]</f>
        <v>LAUNION</v>
      </c>
      <c r="D1138" s="18">
        <v>3.2</v>
      </c>
      <c r="E1138" s="17" t="s">
        <v>1974</v>
      </c>
      <c r="F1138" s="19">
        <v>40544</v>
      </c>
      <c r="G1138" s="20">
        <v>3.1</v>
      </c>
      <c r="H1138" s="21">
        <v>39569</v>
      </c>
      <c r="I1138" s="20">
        <v>0.1</v>
      </c>
    </row>
    <row r="1139" spans="1:9" ht="30" x14ac:dyDescent="0.25">
      <c r="A1139" s="17" t="s">
        <v>39</v>
      </c>
      <c r="B1139" s="17" t="s">
        <v>1383</v>
      </c>
      <c r="C1139" s="17" t="str">
        <f>tblLocAdj[[#This Row],[STATE]]&amp;tblLocAdj[[#This Row],[COUNTY]]</f>
        <v>LAVERMILION</v>
      </c>
      <c r="D1139" s="18">
        <v>3.8</v>
      </c>
      <c r="E1139" s="17" t="s">
        <v>1975</v>
      </c>
      <c r="F1139" s="19">
        <v>40544</v>
      </c>
      <c r="G1139" s="20">
        <v>3.6</v>
      </c>
      <c r="H1139" s="21">
        <v>39569</v>
      </c>
      <c r="I1139" s="20">
        <v>0.2</v>
      </c>
    </row>
    <row r="1140" spans="1:9" ht="30" x14ac:dyDescent="0.25">
      <c r="A1140" s="17" t="s">
        <v>39</v>
      </c>
      <c r="B1140" s="17" t="s">
        <v>1976</v>
      </c>
      <c r="C1140" s="17" t="str">
        <f>tblLocAdj[[#This Row],[STATE]]&amp;tblLocAdj[[#This Row],[COUNTY]]</f>
        <v>LAVERNON</v>
      </c>
      <c r="D1140" s="18">
        <v>3.4</v>
      </c>
      <c r="E1140" s="17" t="s">
        <v>1977</v>
      </c>
      <c r="F1140" s="19">
        <v>40544</v>
      </c>
      <c r="G1140" s="20">
        <v>3.4</v>
      </c>
      <c r="H1140" s="21">
        <v>39569</v>
      </c>
      <c r="I1140" s="20">
        <v>0</v>
      </c>
    </row>
    <row r="1141" spans="1:9" ht="30" x14ac:dyDescent="0.25">
      <c r="A1141" s="17" t="s">
        <v>39</v>
      </c>
      <c r="B1141" s="17" t="s">
        <v>214</v>
      </c>
      <c r="C1141" s="17" t="str">
        <f>tblLocAdj[[#This Row],[STATE]]&amp;tblLocAdj[[#This Row],[COUNTY]]</f>
        <v>LAWASHINGTON</v>
      </c>
      <c r="D1141" s="18">
        <v>3.8</v>
      </c>
      <c r="E1141" s="17" t="s">
        <v>1978</v>
      </c>
      <c r="F1141" s="19">
        <v>40544</v>
      </c>
      <c r="G1141" s="20">
        <v>3.5</v>
      </c>
      <c r="H1141" s="21">
        <v>39569</v>
      </c>
      <c r="I1141" s="20">
        <v>0.3</v>
      </c>
    </row>
    <row r="1142" spans="1:9" ht="30" x14ac:dyDescent="0.25">
      <c r="A1142" s="17" t="s">
        <v>39</v>
      </c>
      <c r="B1142" s="17" t="s">
        <v>1007</v>
      </c>
      <c r="C1142" s="17" t="str">
        <f>tblLocAdj[[#This Row],[STATE]]&amp;tblLocAdj[[#This Row],[COUNTY]]</f>
        <v>LAWEBSTER</v>
      </c>
      <c r="D1142" s="18">
        <v>3.2</v>
      </c>
      <c r="E1142" s="17" t="s">
        <v>1979</v>
      </c>
      <c r="F1142" s="19">
        <v>40544</v>
      </c>
      <c r="G1142" s="20">
        <v>3.1</v>
      </c>
      <c r="H1142" s="21">
        <v>39569</v>
      </c>
      <c r="I1142" s="20">
        <v>0.1</v>
      </c>
    </row>
    <row r="1143" spans="1:9" ht="30" x14ac:dyDescent="0.25">
      <c r="A1143" s="17" t="s">
        <v>39</v>
      </c>
      <c r="B1143" s="17" t="s">
        <v>1980</v>
      </c>
      <c r="C1143" s="17" t="str">
        <f>tblLocAdj[[#This Row],[STATE]]&amp;tblLocAdj[[#This Row],[COUNTY]]</f>
        <v>LAWEST BATON ROUGE</v>
      </c>
      <c r="D1143" s="18">
        <v>3.8</v>
      </c>
      <c r="E1143" s="17" t="s">
        <v>1981</v>
      </c>
      <c r="F1143" s="19">
        <v>40544</v>
      </c>
      <c r="G1143" s="20">
        <v>3.6</v>
      </c>
      <c r="H1143" s="21">
        <v>39569</v>
      </c>
      <c r="I1143" s="20">
        <v>0.2</v>
      </c>
    </row>
    <row r="1144" spans="1:9" ht="30" x14ac:dyDescent="0.25">
      <c r="A1144" s="17" t="s">
        <v>39</v>
      </c>
      <c r="B1144" s="17" t="s">
        <v>1982</v>
      </c>
      <c r="C1144" s="23" t="str">
        <f>tblLocAdj[[#This Row],[STATE]]&amp;tblLocAdj[[#This Row],[COUNTY]]</f>
        <v>LAWEST CARROLL</v>
      </c>
      <c r="D1144" s="24">
        <v>3.2</v>
      </c>
      <c r="E1144" s="17" t="s">
        <v>1983</v>
      </c>
      <c r="F1144" s="19">
        <v>40544</v>
      </c>
      <c r="G1144" s="20">
        <v>3.1</v>
      </c>
      <c r="H1144" s="25">
        <v>39569</v>
      </c>
      <c r="I1144" s="20">
        <v>0.1</v>
      </c>
    </row>
    <row r="1145" spans="1:9" ht="30" x14ac:dyDescent="0.25">
      <c r="A1145" s="17" t="s">
        <v>39</v>
      </c>
      <c r="B1145" s="17" t="s">
        <v>1984</v>
      </c>
      <c r="C1145" s="23" t="str">
        <f>tblLocAdj[[#This Row],[STATE]]&amp;tblLocAdj[[#This Row],[COUNTY]]</f>
        <v>LAWEST FELICIANA</v>
      </c>
      <c r="D1145" s="24">
        <v>3.8</v>
      </c>
      <c r="E1145" s="17" t="s">
        <v>1985</v>
      </c>
      <c r="F1145" s="19">
        <v>40544</v>
      </c>
      <c r="G1145" s="20">
        <v>3.5</v>
      </c>
      <c r="H1145" s="25">
        <v>39569</v>
      </c>
      <c r="I1145" s="20">
        <v>0.3</v>
      </c>
    </row>
    <row r="1146" spans="1:9" ht="30" x14ac:dyDescent="0.25">
      <c r="A1146" s="17" t="s">
        <v>39</v>
      </c>
      <c r="B1146" s="17" t="s">
        <v>1986</v>
      </c>
      <c r="C1146" s="23" t="str">
        <f>tblLocAdj[[#This Row],[STATE]]&amp;tblLocAdj[[#This Row],[COUNTY]]</f>
        <v>LAWINN</v>
      </c>
      <c r="D1146" s="24">
        <v>3.3</v>
      </c>
      <c r="E1146" s="17" t="s">
        <v>1987</v>
      </c>
      <c r="F1146" s="19">
        <v>40544</v>
      </c>
      <c r="G1146" s="20">
        <v>3.3</v>
      </c>
      <c r="H1146" s="25">
        <v>39569</v>
      </c>
      <c r="I1146" s="20">
        <v>0</v>
      </c>
    </row>
    <row r="1147" spans="1:9" ht="30" x14ac:dyDescent="0.25">
      <c r="A1147" s="17" t="s">
        <v>40</v>
      </c>
      <c r="B1147" s="17" t="s">
        <v>1988</v>
      </c>
      <c r="C1147" s="23" t="str">
        <f>tblLocAdj[[#This Row],[STATE]]&amp;tblLocAdj[[#This Row],[COUNTY]]</f>
        <v>MABARNSTABLE</v>
      </c>
      <c r="D1147" s="24">
        <v>3.25</v>
      </c>
      <c r="E1147" s="17" t="s">
        <v>1989</v>
      </c>
      <c r="F1147" s="19">
        <v>40544</v>
      </c>
      <c r="G1147" s="20">
        <v>3.25</v>
      </c>
      <c r="H1147" s="27"/>
      <c r="I1147" s="20">
        <v>0</v>
      </c>
    </row>
    <row r="1148" spans="1:9" ht="30" x14ac:dyDescent="0.25">
      <c r="A1148" s="17" t="s">
        <v>40</v>
      </c>
      <c r="B1148" s="17" t="s">
        <v>1990</v>
      </c>
      <c r="C1148" s="23" t="str">
        <f>tblLocAdj[[#This Row],[STATE]]&amp;tblLocAdj[[#This Row],[COUNTY]]</f>
        <v>MABERKSHIRE</v>
      </c>
      <c r="D1148" s="24">
        <v>2.8</v>
      </c>
      <c r="E1148" s="17" t="s">
        <v>1991</v>
      </c>
      <c r="F1148" s="19">
        <v>40544</v>
      </c>
      <c r="G1148" s="20">
        <v>2.8</v>
      </c>
      <c r="H1148" s="27"/>
      <c r="I1148" s="20">
        <v>0</v>
      </c>
    </row>
    <row r="1149" spans="1:9" ht="30" x14ac:dyDescent="0.25">
      <c r="A1149" s="17" t="s">
        <v>40</v>
      </c>
      <c r="B1149" s="17" t="s">
        <v>1992</v>
      </c>
      <c r="C1149" s="23" t="str">
        <f>tblLocAdj[[#This Row],[STATE]]&amp;tblLocAdj[[#This Row],[COUNTY]]</f>
        <v>MABRISTOL</v>
      </c>
      <c r="D1149" s="24">
        <v>3.25</v>
      </c>
      <c r="E1149" s="17" t="s">
        <v>1993</v>
      </c>
      <c r="F1149" s="19">
        <v>40544</v>
      </c>
      <c r="G1149" s="20">
        <v>3.25</v>
      </c>
      <c r="H1149" s="27"/>
      <c r="I1149" s="20">
        <v>0</v>
      </c>
    </row>
    <row r="1150" spans="1:9" ht="30" x14ac:dyDescent="0.25">
      <c r="A1150" s="17" t="s">
        <v>40</v>
      </c>
      <c r="B1150" s="17" t="s">
        <v>1994</v>
      </c>
      <c r="C1150" s="23" t="str">
        <f>tblLocAdj[[#This Row],[STATE]]&amp;tblLocAdj[[#This Row],[COUNTY]]</f>
        <v>MADUKES</v>
      </c>
      <c r="D1150" s="24">
        <v>3.25</v>
      </c>
      <c r="E1150" s="17" t="s">
        <v>1995</v>
      </c>
      <c r="F1150" s="19">
        <v>40544</v>
      </c>
      <c r="G1150" s="20">
        <v>3.25</v>
      </c>
      <c r="H1150" s="27"/>
      <c r="I1150" s="20">
        <v>0</v>
      </c>
    </row>
    <row r="1151" spans="1:9" ht="30" x14ac:dyDescent="0.25">
      <c r="A1151" s="17" t="s">
        <v>40</v>
      </c>
      <c r="B1151" s="17" t="s">
        <v>1996</v>
      </c>
      <c r="C1151" s="23" t="str">
        <f>tblLocAdj[[#This Row],[STATE]]&amp;tblLocAdj[[#This Row],[COUNTY]]</f>
        <v>MAESSEX</v>
      </c>
      <c r="D1151" s="24">
        <v>3.25</v>
      </c>
      <c r="E1151" s="17" t="s">
        <v>1997</v>
      </c>
      <c r="F1151" s="19">
        <v>40544</v>
      </c>
      <c r="G1151" s="20">
        <v>3.25</v>
      </c>
      <c r="H1151" s="27"/>
      <c r="I1151" s="20">
        <v>0</v>
      </c>
    </row>
    <row r="1152" spans="1:9" ht="30" x14ac:dyDescent="0.25">
      <c r="A1152" s="17" t="s">
        <v>40</v>
      </c>
      <c r="B1152" s="17" t="s">
        <v>144</v>
      </c>
      <c r="C1152" s="23" t="str">
        <f>tblLocAdj[[#This Row],[STATE]]&amp;tblLocAdj[[#This Row],[COUNTY]]</f>
        <v>MAFRANKLIN</v>
      </c>
      <c r="D1152" s="24">
        <v>3</v>
      </c>
      <c r="E1152" s="17" t="s">
        <v>1998</v>
      </c>
      <c r="F1152" s="19">
        <v>40544</v>
      </c>
      <c r="G1152" s="20">
        <v>3</v>
      </c>
      <c r="H1152" s="27"/>
      <c r="I1152" s="20">
        <v>0</v>
      </c>
    </row>
    <row r="1153" spans="1:9" ht="30" x14ac:dyDescent="0.25">
      <c r="A1153" s="17" t="s">
        <v>40</v>
      </c>
      <c r="B1153" s="17" t="s">
        <v>1999</v>
      </c>
      <c r="C1153" s="23" t="str">
        <f>tblLocAdj[[#This Row],[STATE]]&amp;tblLocAdj[[#This Row],[COUNTY]]</f>
        <v>MAHAMPDEN</v>
      </c>
      <c r="D1153" s="24">
        <v>3</v>
      </c>
      <c r="E1153" s="17" t="s">
        <v>2000</v>
      </c>
      <c r="F1153" s="19">
        <v>40544</v>
      </c>
      <c r="G1153" s="20">
        <v>3</v>
      </c>
      <c r="H1153" s="27"/>
      <c r="I1153" s="20">
        <v>0</v>
      </c>
    </row>
    <row r="1154" spans="1:9" ht="30" x14ac:dyDescent="0.25">
      <c r="A1154" s="17" t="s">
        <v>40</v>
      </c>
      <c r="B1154" s="17" t="s">
        <v>2001</v>
      </c>
      <c r="C1154" s="23" t="str">
        <f>tblLocAdj[[#This Row],[STATE]]&amp;tblLocAdj[[#This Row],[COUNTY]]</f>
        <v>MAHAMPSHIRE</v>
      </c>
      <c r="D1154" s="24">
        <v>3</v>
      </c>
      <c r="E1154" s="17" t="s">
        <v>2002</v>
      </c>
      <c r="F1154" s="19">
        <v>40544</v>
      </c>
      <c r="G1154" s="20">
        <v>3</v>
      </c>
      <c r="H1154" s="27"/>
      <c r="I1154" s="20">
        <v>0</v>
      </c>
    </row>
    <row r="1155" spans="1:9" ht="30" x14ac:dyDescent="0.25">
      <c r="A1155" s="17" t="s">
        <v>40</v>
      </c>
      <c r="B1155" s="17" t="s">
        <v>619</v>
      </c>
      <c r="C1155" s="23" t="str">
        <f>tblLocAdj[[#This Row],[STATE]]&amp;tblLocAdj[[#This Row],[COUNTY]]</f>
        <v>MAMIDDLESEX</v>
      </c>
      <c r="D1155" s="24">
        <v>3.25</v>
      </c>
      <c r="E1155" s="17" t="s">
        <v>2003</v>
      </c>
      <c r="F1155" s="19">
        <v>40544</v>
      </c>
      <c r="G1155" s="20">
        <v>3.25</v>
      </c>
      <c r="H1155" s="27"/>
      <c r="I1155" s="20">
        <v>0</v>
      </c>
    </row>
    <row r="1156" spans="1:9" ht="30" x14ac:dyDescent="0.25">
      <c r="A1156" s="17" t="s">
        <v>40</v>
      </c>
      <c r="B1156" s="17" t="s">
        <v>2004</v>
      </c>
      <c r="C1156" s="23" t="str">
        <f>tblLocAdj[[#This Row],[STATE]]&amp;tblLocAdj[[#This Row],[COUNTY]]</f>
        <v>MANANTUCKET</v>
      </c>
      <c r="D1156" s="24">
        <v>3.25</v>
      </c>
      <c r="E1156" s="17" t="s">
        <v>2005</v>
      </c>
      <c r="F1156" s="19">
        <v>40544</v>
      </c>
      <c r="G1156" s="20">
        <v>3.25</v>
      </c>
      <c r="H1156" s="27"/>
      <c r="I1156" s="20">
        <v>0</v>
      </c>
    </row>
    <row r="1157" spans="1:9" ht="30" x14ac:dyDescent="0.25">
      <c r="A1157" s="17" t="s">
        <v>40</v>
      </c>
      <c r="B1157" s="17" t="s">
        <v>2006</v>
      </c>
      <c r="C1157" s="23" t="str">
        <f>tblLocAdj[[#This Row],[STATE]]&amp;tblLocAdj[[#This Row],[COUNTY]]</f>
        <v>MANORFOLK</v>
      </c>
      <c r="D1157" s="24">
        <v>3.25</v>
      </c>
      <c r="E1157" s="17" t="s">
        <v>2007</v>
      </c>
      <c r="F1157" s="19">
        <v>40544</v>
      </c>
      <c r="G1157" s="20">
        <v>3.25</v>
      </c>
      <c r="H1157" s="27"/>
      <c r="I1157" s="20">
        <v>0</v>
      </c>
    </row>
    <row r="1158" spans="1:9" ht="30" x14ac:dyDescent="0.25">
      <c r="A1158" s="17" t="s">
        <v>40</v>
      </c>
      <c r="B1158" s="17" t="s">
        <v>1133</v>
      </c>
      <c r="C1158" s="23" t="str">
        <f>tblLocAdj[[#This Row],[STATE]]&amp;tblLocAdj[[#This Row],[COUNTY]]</f>
        <v>MAPLYMOUTH</v>
      </c>
      <c r="D1158" s="24">
        <v>3.25</v>
      </c>
      <c r="E1158" s="17" t="s">
        <v>2008</v>
      </c>
      <c r="F1158" s="19">
        <v>40544</v>
      </c>
      <c r="G1158" s="20">
        <v>3.25</v>
      </c>
      <c r="H1158" s="27"/>
      <c r="I1158" s="20">
        <v>0</v>
      </c>
    </row>
    <row r="1159" spans="1:9" ht="30" x14ac:dyDescent="0.25">
      <c r="A1159" s="17" t="s">
        <v>40</v>
      </c>
      <c r="B1159" s="17" t="s">
        <v>2009</v>
      </c>
      <c r="C1159" s="23" t="str">
        <f>tblLocAdj[[#This Row],[STATE]]&amp;tblLocAdj[[#This Row],[COUNTY]]</f>
        <v>MASUFFOLK</v>
      </c>
      <c r="D1159" s="24">
        <v>3.25</v>
      </c>
      <c r="E1159" s="17" t="s">
        <v>2010</v>
      </c>
      <c r="F1159" s="19">
        <v>40544</v>
      </c>
      <c r="G1159" s="20">
        <v>3.25</v>
      </c>
      <c r="H1159" s="27"/>
      <c r="I1159" s="20">
        <v>0</v>
      </c>
    </row>
    <row r="1160" spans="1:9" ht="30" x14ac:dyDescent="0.25">
      <c r="A1160" s="17" t="s">
        <v>40</v>
      </c>
      <c r="B1160" s="17" t="s">
        <v>2011</v>
      </c>
      <c r="C1160" s="23" t="str">
        <f>tblLocAdj[[#This Row],[STATE]]&amp;tblLocAdj[[#This Row],[COUNTY]]</f>
        <v>MAWORCESTER</v>
      </c>
      <c r="D1160" s="24">
        <v>3.1</v>
      </c>
      <c r="E1160" s="17" t="s">
        <v>2012</v>
      </c>
      <c r="F1160" s="19">
        <v>40544</v>
      </c>
      <c r="G1160" s="20">
        <v>3.1</v>
      </c>
      <c r="H1160" s="27"/>
      <c r="I1160" s="20">
        <v>0</v>
      </c>
    </row>
    <row r="1161" spans="1:9" ht="30" x14ac:dyDescent="0.25">
      <c r="A1161" s="17" t="s">
        <v>41</v>
      </c>
      <c r="B1161" s="17" t="s">
        <v>2013</v>
      </c>
      <c r="C1161" s="23" t="str">
        <f>tblLocAdj[[#This Row],[STATE]]&amp;tblLocAdj[[#This Row],[COUNTY]]</f>
        <v>MDALLEGANY</v>
      </c>
      <c r="D1161" s="24">
        <v>2.6</v>
      </c>
      <c r="E1161" s="17" t="s">
        <v>2014</v>
      </c>
      <c r="F1161" s="19">
        <v>40544</v>
      </c>
      <c r="G1161" s="20">
        <v>2.6</v>
      </c>
      <c r="H1161" s="27"/>
      <c r="I1161" s="20">
        <v>0</v>
      </c>
    </row>
    <row r="1162" spans="1:9" ht="30" x14ac:dyDescent="0.25">
      <c r="A1162" s="17" t="s">
        <v>41</v>
      </c>
      <c r="B1162" s="17" t="s">
        <v>2015</v>
      </c>
      <c r="C1162" s="23" t="str">
        <f>tblLocAdj[[#This Row],[STATE]]&amp;tblLocAdj[[#This Row],[COUNTY]]</f>
        <v>MDANNE ARUNDEL</v>
      </c>
      <c r="D1162" s="24">
        <v>3</v>
      </c>
      <c r="E1162" s="17" t="s">
        <v>2016</v>
      </c>
      <c r="F1162" s="19">
        <v>40544</v>
      </c>
      <c r="G1162" s="20">
        <v>3</v>
      </c>
      <c r="H1162" s="27"/>
      <c r="I1162" s="20">
        <v>0</v>
      </c>
    </row>
    <row r="1163" spans="1:9" ht="30" x14ac:dyDescent="0.25">
      <c r="A1163" s="17" t="s">
        <v>41</v>
      </c>
      <c r="B1163" s="17" t="s">
        <v>2017</v>
      </c>
      <c r="C1163" s="23" t="str">
        <f>tblLocAdj[[#This Row],[STATE]]&amp;tblLocAdj[[#This Row],[COUNTY]]</f>
        <v>MDBALTIMORE</v>
      </c>
      <c r="D1163" s="24">
        <v>3</v>
      </c>
      <c r="E1163" s="17" t="s">
        <v>2018</v>
      </c>
      <c r="F1163" s="19">
        <v>40544</v>
      </c>
      <c r="G1163" s="20">
        <v>3</v>
      </c>
      <c r="H1163" s="27"/>
      <c r="I1163" s="20">
        <v>0</v>
      </c>
    </row>
    <row r="1164" spans="1:9" ht="30" x14ac:dyDescent="0.25">
      <c r="A1164" s="17" t="s">
        <v>41</v>
      </c>
      <c r="B1164" s="17" t="s">
        <v>2019</v>
      </c>
      <c r="C1164" s="23" t="str">
        <f>tblLocAdj[[#This Row],[STATE]]&amp;tblLocAdj[[#This Row],[COUNTY]]</f>
        <v>MDBALTIMORE CITY</v>
      </c>
      <c r="D1164" s="24">
        <v>3</v>
      </c>
      <c r="E1164" s="17" t="s">
        <v>2020</v>
      </c>
      <c r="F1164" s="19">
        <v>40544</v>
      </c>
      <c r="G1164" s="20">
        <v>3</v>
      </c>
      <c r="H1164" s="27"/>
      <c r="I1164" s="20">
        <v>0</v>
      </c>
    </row>
    <row r="1165" spans="1:9" ht="30" x14ac:dyDescent="0.25">
      <c r="A1165" s="17" t="s">
        <v>41</v>
      </c>
      <c r="B1165" s="17" t="s">
        <v>2021</v>
      </c>
      <c r="C1165" s="23" t="str">
        <f>tblLocAdj[[#This Row],[STATE]]&amp;tblLocAdj[[#This Row],[COUNTY]]</f>
        <v>MDCALVERT</v>
      </c>
      <c r="D1165" s="24">
        <v>3</v>
      </c>
      <c r="E1165" s="17" t="s">
        <v>2022</v>
      </c>
      <c r="F1165" s="19">
        <v>40544</v>
      </c>
      <c r="G1165" s="20">
        <v>3</v>
      </c>
      <c r="H1165" s="27"/>
      <c r="I1165" s="20">
        <v>0</v>
      </c>
    </row>
    <row r="1166" spans="1:9" ht="30" x14ac:dyDescent="0.25">
      <c r="A1166" s="17" t="s">
        <v>41</v>
      </c>
      <c r="B1166" s="17" t="s">
        <v>2023</v>
      </c>
      <c r="C1166" s="23" t="str">
        <f>tblLocAdj[[#This Row],[STATE]]&amp;tblLocAdj[[#This Row],[COUNTY]]</f>
        <v>MDCAROLINE</v>
      </c>
      <c r="D1166" s="24">
        <v>3</v>
      </c>
      <c r="E1166" s="17" t="s">
        <v>2024</v>
      </c>
      <c r="F1166" s="19">
        <v>40544</v>
      </c>
      <c r="G1166" s="20">
        <v>3</v>
      </c>
      <c r="H1166" s="27"/>
      <c r="I1166" s="20">
        <v>0</v>
      </c>
    </row>
    <row r="1167" spans="1:9" ht="30" x14ac:dyDescent="0.25">
      <c r="A1167" s="17" t="s">
        <v>41</v>
      </c>
      <c r="B1167" s="17" t="s">
        <v>233</v>
      </c>
      <c r="C1167" s="23" t="str">
        <f>tblLocAdj[[#This Row],[STATE]]&amp;tblLocAdj[[#This Row],[COUNTY]]</f>
        <v>MDCARROLL</v>
      </c>
      <c r="D1167" s="24">
        <v>2.9</v>
      </c>
      <c r="E1167" s="17" t="s">
        <v>2025</v>
      </c>
      <c r="F1167" s="19">
        <v>40544</v>
      </c>
      <c r="G1167" s="20">
        <v>2.9</v>
      </c>
      <c r="H1167" s="27"/>
      <c r="I1167" s="20">
        <v>0</v>
      </c>
    </row>
    <row r="1168" spans="1:9" ht="30" x14ac:dyDescent="0.25">
      <c r="A1168" s="17" t="s">
        <v>41</v>
      </c>
      <c r="B1168" s="17" t="s">
        <v>2026</v>
      </c>
      <c r="C1168" s="23" t="str">
        <f>tblLocAdj[[#This Row],[STATE]]&amp;tblLocAdj[[#This Row],[COUNTY]]</f>
        <v>MDCECIL</v>
      </c>
      <c r="D1168" s="24">
        <v>3.05</v>
      </c>
      <c r="E1168" s="17" t="s">
        <v>2027</v>
      </c>
      <c r="F1168" s="19">
        <v>40544</v>
      </c>
      <c r="G1168" s="20">
        <v>3.05</v>
      </c>
      <c r="H1168" s="27"/>
      <c r="I1168" s="20">
        <v>0</v>
      </c>
    </row>
    <row r="1169" spans="1:9" ht="30" x14ac:dyDescent="0.25">
      <c r="A1169" s="17" t="s">
        <v>41</v>
      </c>
      <c r="B1169" s="17" t="s">
        <v>2028</v>
      </c>
      <c r="C1169" s="23" t="str">
        <f>tblLocAdj[[#This Row],[STATE]]&amp;tblLocAdj[[#This Row],[COUNTY]]</f>
        <v>MDCHARLES</v>
      </c>
      <c r="D1169" s="24">
        <v>3</v>
      </c>
      <c r="E1169" s="17" t="s">
        <v>2029</v>
      </c>
      <c r="F1169" s="19">
        <v>40544</v>
      </c>
      <c r="G1169" s="20">
        <v>3</v>
      </c>
      <c r="H1169" s="27"/>
      <c r="I1169" s="20">
        <v>0</v>
      </c>
    </row>
    <row r="1170" spans="1:9" ht="30" x14ac:dyDescent="0.25">
      <c r="A1170" s="17" t="s">
        <v>41</v>
      </c>
      <c r="B1170" s="17" t="s">
        <v>2030</v>
      </c>
      <c r="C1170" s="23" t="str">
        <f>tblLocAdj[[#This Row],[STATE]]&amp;tblLocAdj[[#This Row],[COUNTY]]</f>
        <v>MDDORCHESTER</v>
      </c>
      <c r="D1170" s="24">
        <v>3</v>
      </c>
      <c r="E1170" s="17" t="s">
        <v>2031</v>
      </c>
      <c r="F1170" s="19">
        <v>40544</v>
      </c>
      <c r="G1170" s="20">
        <v>3</v>
      </c>
      <c r="H1170" s="27"/>
      <c r="I1170" s="20">
        <v>0</v>
      </c>
    </row>
    <row r="1171" spans="1:9" ht="30" x14ac:dyDescent="0.25">
      <c r="A1171" s="17" t="s">
        <v>41</v>
      </c>
      <c r="B1171" s="17" t="s">
        <v>2032</v>
      </c>
      <c r="C1171" s="23" t="str">
        <f>tblLocAdj[[#This Row],[STATE]]&amp;tblLocAdj[[#This Row],[COUNTY]]</f>
        <v>MDFREDERICK</v>
      </c>
      <c r="D1171" s="24">
        <v>2.9</v>
      </c>
      <c r="E1171" s="17" t="s">
        <v>2033</v>
      </c>
      <c r="F1171" s="19">
        <v>40544</v>
      </c>
      <c r="G1171" s="20">
        <v>2.9</v>
      </c>
      <c r="H1171" s="27"/>
      <c r="I1171" s="20">
        <v>0</v>
      </c>
    </row>
    <row r="1172" spans="1:9" ht="30" x14ac:dyDescent="0.25">
      <c r="A1172" s="17" t="s">
        <v>41</v>
      </c>
      <c r="B1172" s="17" t="s">
        <v>2034</v>
      </c>
      <c r="C1172" s="23" t="str">
        <f>tblLocAdj[[#This Row],[STATE]]&amp;tblLocAdj[[#This Row],[COUNTY]]</f>
        <v>MDGARRETT</v>
      </c>
      <c r="D1172" s="24">
        <v>2.6</v>
      </c>
      <c r="E1172" s="17" t="s">
        <v>2035</v>
      </c>
      <c r="F1172" s="19">
        <v>40544</v>
      </c>
      <c r="G1172" s="20">
        <v>2.6</v>
      </c>
      <c r="H1172" s="27"/>
      <c r="I1172" s="20">
        <v>0</v>
      </c>
    </row>
    <row r="1173" spans="1:9" ht="30" x14ac:dyDescent="0.25">
      <c r="A1173" s="17" t="s">
        <v>41</v>
      </c>
      <c r="B1173" s="17" t="s">
        <v>2036</v>
      </c>
      <c r="C1173" s="23" t="str">
        <f>tblLocAdj[[#This Row],[STATE]]&amp;tblLocAdj[[#This Row],[COUNTY]]</f>
        <v>MDHARFORD</v>
      </c>
      <c r="D1173" s="24">
        <v>3</v>
      </c>
      <c r="E1173" s="17" t="s">
        <v>2037</v>
      </c>
      <c r="F1173" s="19">
        <v>40544</v>
      </c>
      <c r="G1173" s="20">
        <v>3</v>
      </c>
      <c r="H1173" s="27"/>
      <c r="I1173" s="20">
        <v>0</v>
      </c>
    </row>
    <row r="1174" spans="1:9" ht="30" x14ac:dyDescent="0.25">
      <c r="A1174" s="17" t="s">
        <v>41</v>
      </c>
      <c r="B1174" s="17" t="s">
        <v>274</v>
      </c>
      <c r="C1174" s="23" t="str">
        <f>tblLocAdj[[#This Row],[STATE]]&amp;tblLocAdj[[#This Row],[COUNTY]]</f>
        <v>MDHOWARD</v>
      </c>
      <c r="D1174" s="24">
        <v>3</v>
      </c>
      <c r="E1174" s="17" t="s">
        <v>2038</v>
      </c>
      <c r="F1174" s="19">
        <v>40544</v>
      </c>
      <c r="G1174" s="20">
        <v>3</v>
      </c>
      <c r="H1174" s="27"/>
      <c r="I1174" s="20">
        <v>0</v>
      </c>
    </row>
    <row r="1175" spans="1:9" ht="30" x14ac:dyDescent="0.25">
      <c r="A1175" s="17" t="s">
        <v>41</v>
      </c>
      <c r="B1175" s="17" t="s">
        <v>631</v>
      </c>
      <c r="C1175" s="23" t="str">
        <f>tblLocAdj[[#This Row],[STATE]]&amp;tblLocAdj[[#This Row],[COUNTY]]</f>
        <v>MDKENT</v>
      </c>
      <c r="D1175" s="24">
        <v>3</v>
      </c>
      <c r="E1175" s="17" t="s">
        <v>2039</v>
      </c>
      <c r="F1175" s="19">
        <v>40544</v>
      </c>
      <c r="G1175" s="20">
        <v>3</v>
      </c>
      <c r="H1175" s="27"/>
      <c r="I1175" s="20">
        <v>0</v>
      </c>
    </row>
    <row r="1176" spans="1:9" ht="30" x14ac:dyDescent="0.25">
      <c r="A1176" s="17" t="s">
        <v>41</v>
      </c>
      <c r="B1176" s="17" t="s">
        <v>186</v>
      </c>
      <c r="C1176" s="23" t="str">
        <f>tblLocAdj[[#This Row],[STATE]]&amp;tblLocAdj[[#This Row],[COUNTY]]</f>
        <v>MDMONTGOMERY</v>
      </c>
      <c r="D1176" s="24">
        <v>3</v>
      </c>
      <c r="E1176" s="17" t="s">
        <v>2040</v>
      </c>
      <c r="F1176" s="19">
        <v>40544</v>
      </c>
      <c r="G1176" s="20">
        <v>3</v>
      </c>
      <c r="H1176" s="27"/>
      <c r="I1176" s="20">
        <v>0</v>
      </c>
    </row>
    <row r="1177" spans="1:9" ht="30" x14ac:dyDescent="0.25">
      <c r="A1177" s="17" t="s">
        <v>41</v>
      </c>
      <c r="B1177" s="17" t="s">
        <v>2041</v>
      </c>
      <c r="C1177" s="23" t="str">
        <f>tblLocAdj[[#This Row],[STATE]]&amp;tblLocAdj[[#This Row],[COUNTY]]</f>
        <v>MDPRINCE GEORGE'S</v>
      </c>
      <c r="D1177" s="24">
        <v>3</v>
      </c>
      <c r="E1177" s="17" t="s">
        <v>2042</v>
      </c>
      <c r="F1177" s="19">
        <v>40544</v>
      </c>
      <c r="G1177" s="20">
        <v>3</v>
      </c>
      <c r="H1177" s="27"/>
      <c r="I1177" s="20">
        <v>0</v>
      </c>
    </row>
    <row r="1178" spans="1:9" ht="30" x14ac:dyDescent="0.25">
      <c r="A1178" s="17" t="s">
        <v>41</v>
      </c>
      <c r="B1178" s="17" t="s">
        <v>2043</v>
      </c>
      <c r="C1178" s="23" t="str">
        <f>tblLocAdj[[#This Row],[STATE]]&amp;tblLocAdj[[#This Row],[COUNTY]]</f>
        <v>MDQUEEN ANNE'S</v>
      </c>
      <c r="D1178" s="24">
        <v>3</v>
      </c>
      <c r="E1178" s="17" t="s">
        <v>2044</v>
      </c>
      <c r="F1178" s="19">
        <v>40544</v>
      </c>
      <c r="G1178" s="20">
        <v>3</v>
      </c>
      <c r="H1178" s="27"/>
      <c r="I1178" s="20">
        <v>0</v>
      </c>
    </row>
    <row r="1179" spans="1:9" ht="30" x14ac:dyDescent="0.25">
      <c r="A1179" s="17" t="s">
        <v>41</v>
      </c>
      <c r="B1179" s="17" t="s">
        <v>2045</v>
      </c>
      <c r="C1179" s="23" t="str">
        <f>tblLocAdj[[#This Row],[STATE]]&amp;tblLocAdj[[#This Row],[COUNTY]]</f>
        <v>MDSOMERSET</v>
      </c>
      <c r="D1179" s="24">
        <v>3</v>
      </c>
      <c r="E1179" s="17" t="s">
        <v>2046</v>
      </c>
      <c r="F1179" s="19">
        <v>40544</v>
      </c>
      <c r="G1179" s="20">
        <v>3</v>
      </c>
      <c r="H1179" s="27"/>
      <c r="I1179" s="20">
        <v>0</v>
      </c>
    </row>
    <row r="1180" spans="1:9" ht="30" x14ac:dyDescent="0.25">
      <c r="A1180" s="17" t="s">
        <v>41</v>
      </c>
      <c r="B1180" s="17" t="s">
        <v>2047</v>
      </c>
      <c r="C1180" s="23" t="str">
        <f>tblLocAdj[[#This Row],[STATE]]&amp;tblLocAdj[[#This Row],[COUNTY]]</f>
        <v>MDST. MARY'S</v>
      </c>
      <c r="D1180" s="24">
        <v>3</v>
      </c>
      <c r="E1180" s="17" t="s">
        <v>2048</v>
      </c>
      <c r="F1180" s="19">
        <v>40544</v>
      </c>
      <c r="G1180" s="20">
        <v>3</v>
      </c>
      <c r="H1180" s="27"/>
      <c r="I1180" s="20">
        <v>0</v>
      </c>
    </row>
    <row r="1181" spans="1:9" ht="30" x14ac:dyDescent="0.25">
      <c r="A1181" s="17" t="s">
        <v>41</v>
      </c>
      <c r="B1181" s="17" t="s">
        <v>968</v>
      </c>
      <c r="C1181" s="23" t="str">
        <f>tblLocAdj[[#This Row],[STATE]]&amp;tblLocAdj[[#This Row],[COUNTY]]</f>
        <v>MDTALBOT</v>
      </c>
      <c r="D1181" s="24">
        <v>3</v>
      </c>
      <c r="E1181" s="17" t="s">
        <v>2049</v>
      </c>
      <c r="F1181" s="19">
        <v>40544</v>
      </c>
      <c r="G1181" s="20">
        <v>3</v>
      </c>
      <c r="H1181" s="27"/>
      <c r="I1181" s="20">
        <v>0</v>
      </c>
    </row>
    <row r="1182" spans="1:9" ht="30" x14ac:dyDescent="0.25">
      <c r="A1182" s="17" t="s">
        <v>41</v>
      </c>
      <c r="B1182" s="17" t="s">
        <v>214</v>
      </c>
      <c r="C1182" s="23" t="str">
        <f>tblLocAdj[[#This Row],[STATE]]&amp;tblLocAdj[[#This Row],[COUNTY]]</f>
        <v>MDWASHINGTON</v>
      </c>
      <c r="D1182" s="24">
        <v>2.8</v>
      </c>
      <c r="E1182" s="17" t="s">
        <v>2050</v>
      </c>
      <c r="F1182" s="19">
        <v>40544</v>
      </c>
      <c r="G1182" s="20">
        <v>2.8</v>
      </c>
      <c r="H1182" s="27"/>
      <c r="I1182" s="20">
        <v>0</v>
      </c>
    </row>
    <row r="1183" spans="1:9" ht="30" x14ac:dyDescent="0.25">
      <c r="A1183" s="17" t="s">
        <v>41</v>
      </c>
      <c r="B1183" s="17" t="s">
        <v>2051</v>
      </c>
      <c r="C1183" s="23" t="str">
        <f>tblLocAdj[[#This Row],[STATE]]&amp;tblLocAdj[[#This Row],[COUNTY]]</f>
        <v>MDWICOMICO</v>
      </c>
      <c r="D1183" s="24">
        <v>3</v>
      </c>
      <c r="E1183" s="17" t="s">
        <v>2052</v>
      </c>
      <c r="F1183" s="19">
        <v>40544</v>
      </c>
      <c r="G1183" s="20">
        <v>3</v>
      </c>
      <c r="H1183" s="27"/>
      <c r="I1183" s="20">
        <v>0</v>
      </c>
    </row>
    <row r="1184" spans="1:9" ht="30" x14ac:dyDescent="0.25">
      <c r="A1184" s="17" t="s">
        <v>41</v>
      </c>
      <c r="B1184" s="17" t="s">
        <v>2011</v>
      </c>
      <c r="C1184" s="23" t="str">
        <f>tblLocAdj[[#This Row],[STATE]]&amp;tblLocAdj[[#This Row],[COUNTY]]</f>
        <v>MDWORCESTER</v>
      </c>
      <c r="D1184" s="24">
        <v>3</v>
      </c>
      <c r="E1184" s="17" t="s">
        <v>2053</v>
      </c>
      <c r="F1184" s="19">
        <v>40544</v>
      </c>
      <c r="G1184" s="20">
        <v>3</v>
      </c>
      <c r="H1184" s="27"/>
      <c r="I1184" s="20">
        <v>0</v>
      </c>
    </row>
    <row r="1185" spans="1:9" ht="30" x14ac:dyDescent="0.25">
      <c r="A1185" s="17" t="s">
        <v>42</v>
      </c>
      <c r="B1185" s="17" t="s">
        <v>2054</v>
      </c>
      <c r="C1185" s="23" t="str">
        <f>tblLocAdj[[#This Row],[STATE]]&amp;tblLocAdj[[#This Row],[COUNTY]]</f>
        <v>MEANDROSCOGGIN</v>
      </c>
      <c r="D1185" s="24">
        <v>2.8</v>
      </c>
      <c r="E1185" s="17" t="s">
        <v>2055</v>
      </c>
      <c r="F1185" s="19">
        <v>40544</v>
      </c>
      <c r="G1185" s="20">
        <v>2.8</v>
      </c>
      <c r="H1185" s="27"/>
      <c r="I1185" s="20">
        <v>0</v>
      </c>
    </row>
    <row r="1186" spans="1:9" ht="30" x14ac:dyDescent="0.25">
      <c r="A1186" s="17" t="s">
        <v>42</v>
      </c>
      <c r="B1186" s="17" t="s">
        <v>2056</v>
      </c>
      <c r="C1186" s="23" t="str">
        <f>tblLocAdj[[#This Row],[STATE]]&amp;tblLocAdj[[#This Row],[COUNTY]]</f>
        <v>MEAROOSTOOK</v>
      </c>
      <c r="D1186" s="24">
        <v>2.6</v>
      </c>
      <c r="E1186" s="17" t="s">
        <v>2057</v>
      </c>
      <c r="F1186" s="19">
        <v>40544</v>
      </c>
      <c r="G1186" s="20">
        <v>2.6</v>
      </c>
      <c r="H1186" s="27"/>
      <c r="I1186" s="20">
        <v>0</v>
      </c>
    </row>
    <row r="1187" spans="1:9" ht="30" x14ac:dyDescent="0.25">
      <c r="A1187" s="17" t="s">
        <v>42</v>
      </c>
      <c r="B1187" s="17" t="s">
        <v>1273</v>
      </c>
      <c r="C1187" s="23" t="str">
        <f>tblLocAdj[[#This Row],[STATE]]&amp;tblLocAdj[[#This Row],[COUNTY]]</f>
        <v>MECUMBERLAND</v>
      </c>
      <c r="D1187" s="24">
        <v>3</v>
      </c>
      <c r="E1187" s="17" t="s">
        <v>2058</v>
      </c>
      <c r="F1187" s="19">
        <v>40544</v>
      </c>
      <c r="G1187" s="20">
        <v>3</v>
      </c>
      <c r="H1187" s="27"/>
      <c r="I1187" s="20">
        <v>0</v>
      </c>
    </row>
    <row r="1188" spans="1:9" ht="30" x14ac:dyDescent="0.25">
      <c r="A1188" s="17" t="s">
        <v>42</v>
      </c>
      <c r="B1188" s="17" t="s">
        <v>144</v>
      </c>
      <c r="C1188" s="23" t="str">
        <f>tblLocAdj[[#This Row],[STATE]]&amp;tblLocAdj[[#This Row],[COUNTY]]</f>
        <v>MEFRANKLIN</v>
      </c>
      <c r="D1188" s="24">
        <v>2.6</v>
      </c>
      <c r="E1188" s="17" t="s">
        <v>2059</v>
      </c>
      <c r="F1188" s="19">
        <v>40544</v>
      </c>
      <c r="G1188" s="20">
        <v>2.6</v>
      </c>
      <c r="H1188" s="27"/>
      <c r="I1188" s="20">
        <v>0</v>
      </c>
    </row>
    <row r="1189" spans="1:9" ht="30" x14ac:dyDescent="0.25">
      <c r="A1189" s="17" t="s">
        <v>42</v>
      </c>
      <c r="B1189" s="17" t="s">
        <v>874</v>
      </c>
      <c r="C1189" s="23" t="str">
        <f>tblLocAdj[[#This Row],[STATE]]&amp;tblLocAdj[[#This Row],[COUNTY]]</f>
        <v>MEHANCOCK</v>
      </c>
      <c r="D1189" s="24">
        <v>2.8</v>
      </c>
      <c r="E1189" s="17" t="s">
        <v>2060</v>
      </c>
      <c r="F1189" s="19">
        <v>40544</v>
      </c>
      <c r="G1189" s="20">
        <v>2.8</v>
      </c>
      <c r="H1189" s="27"/>
      <c r="I1189" s="20">
        <v>0</v>
      </c>
    </row>
    <row r="1190" spans="1:9" ht="30" x14ac:dyDescent="0.25">
      <c r="A1190" s="17" t="s">
        <v>42</v>
      </c>
      <c r="B1190" s="17" t="s">
        <v>2061</v>
      </c>
      <c r="C1190" s="23" t="str">
        <f>tblLocAdj[[#This Row],[STATE]]&amp;tblLocAdj[[#This Row],[COUNTY]]</f>
        <v>MEKENNEBEC</v>
      </c>
      <c r="D1190" s="24">
        <v>2.8</v>
      </c>
      <c r="E1190" s="17" t="s">
        <v>2062</v>
      </c>
      <c r="F1190" s="19">
        <v>40544</v>
      </c>
      <c r="G1190" s="20">
        <v>2.8</v>
      </c>
      <c r="H1190" s="27"/>
      <c r="I1190" s="20">
        <v>0</v>
      </c>
    </row>
    <row r="1191" spans="1:9" ht="30" x14ac:dyDescent="0.25">
      <c r="A1191" s="17" t="s">
        <v>42</v>
      </c>
      <c r="B1191" s="17" t="s">
        <v>1317</v>
      </c>
      <c r="C1191" s="23" t="str">
        <f>tblLocAdj[[#This Row],[STATE]]&amp;tblLocAdj[[#This Row],[COUNTY]]</f>
        <v>MEKNOX</v>
      </c>
      <c r="D1191" s="24">
        <v>2.8</v>
      </c>
      <c r="E1191" s="17" t="s">
        <v>2063</v>
      </c>
      <c r="F1191" s="19">
        <v>40544</v>
      </c>
      <c r="G1191" s="20">
        <v>2.8</v>
      </c>
      <c r="H1191" s="27"/>
      <c r="I1191" s="20">
        <v>0</v>
      </c>
    </row>
    <row r="1192" spans="1:9" ht="30" x14ac:dyDescent="0.25">
      <c r="A1192" s="17" t="s">
        <v>42</v>
      </c>
      <c r="B1192" s="17" t="s">
        <v>288</v>
      </c>
      <c r="C1192" s="23" t="str">
        <f>tblLocAdj[[#This Row],[STATE]]&amp;tblLocAdj[[#This Row],[COUNTY]]</f>
        <v>MELINCOLN</v>
      </c>
      <c r="D1192" s="24">
        <v>2.8</v>
      </c>
      <c r="E1192" s="17" t="s">
        <v>2064</v>
      </c>
      <c r="F1192" s="19">
        <v>40544</v>
      </c>
      <c r="G1192" s="20">
        <v>2.8</v>
      </c>
      <c r="H1192" s="27"/>
      <c r="I1192" s="20">
        <v>0</v>
      </c>
    </row>
    <row r="1193" spans="1:9" ht="30" x14ac:dyDescent="0.25">
      <c r="A1193" s="17" t="s">
        <v>42</v>
      </c>
      <c r="B1193" s="17" t="s">
        <v>2065</v>
      </c>
      <c r="C1193" s="23" t="str">
        <f>tblLocAdj[[#This Row],[STATE]]&amp;tblLocAdj[[#This Row],[COUNTY]]</f>
        <v>MEOXFORD</v>
      </c>
      <c r="D1193" s="24">
        <v>2.8</v>
      </c>
      <c r="E1193" s="17" t="s">
        <v>2066</v>
      </c>
      <c r="F1193" s="19">
        <v>40544</v>
      </c>
      <c r="G1193" s="20">
        <v>2.8</v>
      </c>
      <c r="H1193" s="27"/>
      <c r="I1193" s="20">
        <v>0</v>
      </c>
    </row>
    <row r="1194" spans="1:9" ht="30" x14ac:dyDescent="0.25">
      <c r="A1194" s="17" t="s">
        <v>42</v>
      </c>
      <c r="B1194" s="17" t="s">
        <v>2067</v>
      </c>
      <c r="C1194" s="23" t="str">
        <f>tblLocAdj[[#This Row],[STATE]]&amp;tblLocAdj[[#This Row],[COUNTY]]</f>
        <v>MEPENOBSCOT</v>
      </c>
      <c r="D1194" s="24">
        <v>2.8</v>
      </c>
      <c r="E1194" s="17" t="s">
        <v>2068</v>
      </c>
      <c r="F1194" s="19">
        <v>40544</v>
      </c>
      <c r="G1194" s="20">
        <v>2.8</v>
      </c>
      <c r="H1194" s="27"/>
      <c r="I1194" s="20">
        <v>0</v>
      </c>
    </row>
    <row r="1195" spans="1:9" ht="30" x14ac:dyDescent="0.25">
      <c r="A1195" s="17" t="s">
        <v>42</v>
      </c>
      <c r="B1195" s="17" t="s">
        <v>2069</v>
      </c>
      <c r="C1195" s="23" t="str">
        <f>tblLocAdj[[#This Row],[STATE]]&amp;tblLocAdj[[#This Row],[COUNTY]]</f>
        <v>MEPISCATAQUIS</v>
      </c>
      <c r="D1195" s="24">
        <v>2.6</v>
      </c>
      <c r="E1195" s="17" t="s">
        <v>2070</v>
      </c>
      <c r="F1195" s="19">
        <v>40544</v>
      </c>
      <c r="G1195" s="20">
        <v>2.6</v>
      </c>
      <c r="H1195" s="27"/>
      <c r="I1195" s="20">
        <v>0</v>
      </c>
    </row>
    <row r="1196" spans="1:9" ht="30" x14ac:dyDescent="0.25">
      <c r="A1196" s="17" t="s">
        <v>42</v>
      </c>
      <c r="B1196" s="17" t="s">
        <v>2071</v>
      </c>
      <c r="C1196" s="23" t="str">
        <f>tblLocAdj[[#This Row],[STATE]]&amp;tblLocAdj[[#This Row],[COUNTY]]</f>
        <v>MESAGADAHOC</v>
      </c>
      <c r="D1196" s="24">
        <v>2.8</v>
      </c>
      <c r="E1196" s="17" t="s">
        <v>2072</v>
      </c>
      <c r="F1196" s="19">
        <v>40544</v>
      </c>
      <c r="G1196" s="20">
        <v>2.8</v>
      </c>
      <c r="H1196" s="27"/>
      <c r="I1196" s="20">
        <v>0</v>
      </c>
    </row>
    <row r="1197" spans="1:9" ht="30" x14ac:dyDescent="0.25">
      <c r="A1197" s="17" t="s">
        <v>42</v>
      </c>
      <c r="B1197" s="17" t="s">
        <v>2045</v>
      </c>
      <c r="C1197" s="23" t="str">
        <f>tblLocAdj[[#This Row],[STATE]]&amp;tblLocAdj[[#This Row],[COUNTY]]</f>
        <v>MESOMERSET</v>
      </c>
      <c r="D1197" s="24">
        <v>2.6</v>
      </c>
      <c r="E1197" s="17" t="s">
        <v>2073</v>
      </c>
      <c r="F1197" s="19">
        <v>40544</v>
      </c>
      <c r="G1197" s="20">
        <v>2.6</v>
      </c>
      <c r="H1197" s="27"/>
      <c r="I1197" s="20">
        <v>0</v>
      </c>
    </row>
    <row r="1198" spans="1:9" ht="30" x14ac:dyDescent="0.25">
      <c r="A1198" s="17" t="s">
        <v>42</v>
      </c>
      <c r="B1198" s="17" t="s">
        <v>2074</v>
      </c>
      <c r="C1198" s="23" t="str">
        <f>tblLocAdj[[#This Row],[STATE]]&amp;tblLocAdj[[#This Row],[COUNTY]]</f>
        <v>MEWALDO</v>
      </c>
      <c r="D1198" s="24">
        <v>2.8</v>
      </c>
      <c r="E1198" s="17" t="s">
        <v>2075</v>
      </c>
      <c r="F1198" s="19">
        <v>40544</v>
      </c>
      <c r="G1198" s="20">
        <v>2.8</v>
      </c>
      <c r="H1198" s="27"/>
      <c r="I1198" s="20">
        <v>0</v>
      </c>
    </row>
    <row r="1199" spans="1:9" ht="30" x14ac:dyDescent="0.25">
      <c r="A1199" s="17" t="s">
        <v>42</v>
      </c>
      <c r="B1199" s="17" t="s">
        <v>214</v>
      </c>
      <c r="C1199" s="23" t="str">
        <f>tblLocAdj[[#This Row],[STATE]]&amp;tblLocAdj[[#This Row],[COUNTY]]</f>
        <v>MEWASHINGTON</v>
      </c>
      <c r="D1199" s="24">
        <v>2.8</v>
      </c>
      <c r="E1199" s="17" t="s">
        <v>2076</v>
      </c>
      <c r="F1199" s="19">
        <v>40544</v>
      </c>
      <c r="G1199" s="20">
        <v>2.8</v>
      </c>
      <c r="H1199" s="27"/>
      <c r="I1199" s="20">
        <v>0</v>
      </c>
    </row>
    <row r="1200" spans="1:9" ht="30" x14ac:dyDescent="0.25">
      <c r="A1200" s="17" t="s">
        <v>42</v>
      </c>
      <c r="B1200" s="17" t="s">
        <v>2077</v>
      </c>
      <c r="C1200" s="23" t="str">
        <f>tblLocAdj[[#This Row],[STATE]]&amp;tblLocAdj[[#This Row],[COUNTY]]</f>
        <v>MEYORK</v>
      </c>
      <c r="D1200" s="24">
        <v>3</v>
      </c>
      <c r="E1200" s="17" t="s">
        <v>2078</v>
      </c>
      <c r="F1200" s="19">
        <v>40544</v>
      </c>
      <c r="G1200" s="20">
        <v>3</v>
      </c>
      <c r="H1200" s="27"/>
      <c r="I1200" s="20">
        <v>0</v>
      </c>
    </row>
    <row r="1201" spans="1:9" ht="30" x14ac:dyDescent="0.25">
      <c r="A1201" s="17" t="s">
        <v>43</v>
      </c>
      <c r="B1201" s="17" t="s">
        <v>2079</v>
      </c>
      <c r="C1201" s="23" t="str">
        <f>tblLocAdj[[#This Row],[STATE]]&amp;tblLocAdj[[#This Row],[COUNTY]]</f>
        <v>MIALCONA</v>
      </c>
      <c r="D1201" s="24">
        <v>1.8</v>
      </c>
      <c r="E1201" s="17" t="s">
        <v>2080</v>
      </c>
      <c r="F1201" s="19">
        <v>40544</v>
      </c>
      <c r="G1201" s="20">
        <v>1.8</v>
      </c>
      <c r="H1201" s="27"/>
      <c r="I1201" s="20">
        <v>0</v>
      </c>
    </row>
    <row r="1202" spans="1:9" ht="30" x14ac:dyDescent="0.25">
      <c r="A1202" s="17" t="s">
        <v>43</v>
      </c>
      <c r="B1202" s="17" t="s">
        <v>2081</v>
      </c>
      <c r="C1202" s="23" t="str">
        <f>tblLocAdj[[#This Row],[STATE]]&amp;tblLocAdj[[#This Row],[COUNTY]]</f>
        <v>MIALGER</v>
      </c>
      <c r="D1202" s="24">
        <v>1.8</v>
      </c>
      <c r="E1202" s="17" t="s">
        <v>2082</v>
      </c>
      <c r="F1202" s="19">
        <v>40544</v>
      </c>
      <c r="G1202" s="20">
        <v>1.8</v>
      </c>
      <c r="H1202" s="27"/>
      <c r="I1202" s="20">
        <v>0</v>
      </c>
    </row>
    <row r="1203" spans="1:9" ht="30" x14ac:dyDescent="0.25">
      <c r="A1203" s="17" t="s">
        <v>43</v>
      </c>
      <c r="B1203" s="17" t="s">
        <v>2083</v>
      </c>
      <c r="C1203" s="23" t="str">
        <f>tblLocAdj[[#This Row],[STATE]]&amp;tblLocAdj[[#This Row],[COUNTY]]</f>
        <v>MIALLEGAN</v>
      </c>
      <c r="D1203" s="24">
        <v>1.8</v>
      </c>
      <c r="E1203" s="17" t="s">
        <v>2084</v>
      </c>
      <c r="F1203" s="19">
        <v>40544</v>
      </c>
      <c r="G1203" s="20">
        <v>1.8</v>
      </c>
      <c r="H1203" s="27"/>
      <c r="I1203" s="20">
        <v>0</v>
      </c>
    </row>
    <row r="1204" spans="1:9" ht="30" x14ac:dyDescent="0.25">
      <c r="A1204" s="17" t="s">
        <v>43</v>
      </c>
      <c r="B1204" s="17" t="s">
        <v>2085</v>
      </c>
      <c r="C1204" s="23" t="str">
        <f>tblLocAdj[[#This Row],[STATE]]&amp;tblLocAdj[[#This Row],[COUNTY]]</f>
        <v>MIALPENA</v>
      </c>
      <c r="D1204" s="24">
        <v>1.8</v>
      </c>
      <c r="E1204" s="17" t="s">
        <v>2086</v>
      </c>
      <c r="F1204" s="19">
        <v>40544</v>
      </c>
      <c r="G1204" s="20">
        <v>1.8</v>
      </c>
      <c r="H1204" s="27"/>
      <c r="I1204" s="20">
        <v>0</v>
      </c>
    </row>
    <row r="1205" spans="1:9" ht="30" x14ac:dyDescent="0.25">
      <c r="A1205" s="17" t="s">
        <v>43</v>
      </c>
      <c r="B1205" s="17" t="s">
        <v>2087</v>
      </c>
      <c r="C1205" s="23" t="str">
        <f>tblLocAdj[[#This Row],[STATE]]&amp;tblLocAdj[[#This Row],[COUNTY]]</f>
        <v>MIANTRIM</v>
      </c>
      <c r="D1205" s="24">
        <v>1.8</v>
      </c>
      <c r="E1205" s="17" t="s">
        <v>2088</v>
      </c>
      <c r="F1205" s="19">
        <v>40544</v>
      </c>
      <c r="G1205" s="20">
        <v>1.8</v>
      </c>
      <c r="H1205" s="27"/>
      <c r="I1205" s="20">
        <v>0</v>
      </c>
    </row>
    <row r="1206" spans="1:9" ht="30" x14ac:dyDescent="0.25">
      <c r="A1206" s="17" t="s">
        <v>43</v>
      </c>
      <c r="B1206" s="17" t="s">
        <v>2089</v>
      </c>
      <c r="C1206" s="23" t="str">
        <f>tblLocAdj[[#This Row],[STATE]]&amp;tblLocAdj[[#This Row],[COUNTY]]</f>
        <v>MIARENAC</v>
      </c>
      <c r="D1206" s="24">
        <v>1.8</v>
      </c>
      <c r="E1206" s="17" t="s">
        <v>2090</v>
      </c>
      <c r="F1206" s="19">
        <v>40544</v>
      </c>
      <c r="G1206" s="20">
        <v>1.8</v>
      </c>
      <c r="H1206" s="27"/>
      <c r="I1206" s="20">
        <v>0</v>
      </c>
    </row>
    <row r="1207" spans="1:9" ht="30" x14ac:dyDescent="0.25">
      <c r="A1207" s="17" t="s">
        <v>43</v>
      </c>
      <c r="B1207" s="17" t="s">
        <v>2091</v>
      </c>
      <c r="C1207" s="23" t="str">
        <f>tblLocAdj[[#This Row],[STATE]]&amp;tblLocAdj[[#This Row],[COUNTY]]</f>
        <v>MIBARAGA</v>
      </c>
      <c r="D1207" s="24">
        <v>1.7</v>
      </c>
      <c r="E1207" s="17" t="s">
        <v>2092</v>
      </c>
      <c r="F1207" s="19">
        <v>40544</v>
      </c>
      <c r="G1207" s="20">
        <v>1.7</v>
      </c>
      <c r="H1207" s="27"/>
      <c r="I1207" s="20">
        <v>0</v>
      </c>
    </row>
    <row r="1208" spans="1:9" ht="30" x14ac:dyDescent="0.25">
      <c r="A1208" s="17" t="s">
        <v>43</v>
      </c>
      <c r="B1208" s="17" t="s">
        <v>2093</v>
      </c>
      <c r="C1208" s="23" t="str">
        <f>tblLocAdj[[#This Row],[STATE]]&amp;tblLocAdj[[#This Row],[COUNTY]]</f>
        <v>MIBARRY</v>
      </c>
      <c r="D1208" s="24">
        <v>1.8</v>
      </c>
      <c r="E1208" s="17" t="s">
        <v>2094</v>
      </c>
      <c r="F1208" s="19">
        <v>40544</v>
      </c>
      <c r="G1208" s="20">
        <v>1.8</v>
      </c>
      <c r="H1208" s="27"/>
      <c r="I1208" s="20">
        <v>0</v>
      </c>
    </row>
    <row r="1209" spans="1:9" ht="30" x14ac:dyDescent="0.25">
      <c r="A1209" s="17" t="s">
        <v>43</v>
      </c>
      <c r="B1209" s="17" t="s">
        <v>641</v>
      </c>
      <c r="C1209" s="23" t="str">
        <f>tblLocAdj[[#This Row],[STATE]]&amp;tblLocAdj[[#This Row],[COUNTY]]</f>
        <v>MIBAY</v>
      </c>
      <c r="D1209" s="24">
        <v>1.8</v>
      </c>
      <c r="E1209" s="17" t="s">
        <v>2095</v>
      </c>
      <c r="F1209" s="19">
        <v>40544</v>
      </c>
      <c r="G1209" s="20">
        <v>1.8</v>
      </c>
      <c r="H1209" s="27"/>
      <c r="I1209" s="20">
        <v>0</v>
      </c>
    </row>
    <row r="1210" spans="1:9" ht="30" x14ac:dyDescent="0.25">
      <c r="A1210" s="17" t="s">
        <v>43</v>
      </c>
      <c r="B1210" s="17" t="s">
        <v>2096</v>
      </c>
      <c r="C1210" s="23" t="str">
        <f>tblLocAdj[[#This Row],[STATE]]&amp;tblLocAdj[[#This Row],[COUNTY]]</f>
        <v>MIBENZIE</v>
      </c>
      <c r="D1210" s="24">
        <v>1.8</v>
      </c>
      <c r="E1210" s="17" t="s">
        <v>2097</v>
      </c>
      <c r="F1210" s="19">
        <v>40544</v>
      </c>
      <c r="G1210" s="20">
        <v>1.8</v>
      </c>
      <c r="H1210" s="27"/>
      <c r="I1210" s="20">
        <v>0</v>
      </c>
    </row>
    <row r="1211" spans="1:9" ht="30" x14ac:dyDescent="0.25">
      <c r="A1211" s="17" t="s">
        <v>43</v>
      </c>
      <c r="B1211" s="17" t="s">
        <v>771</v>
      </c>
      <c r="C1211" s="23" t="str">
        <f>tblLocAdj[[#This Row],[STATE]]&amp;tblLocAdj[[#This Row],[COUNTY]]</f>
        <v>MIBERRIEN</v>
      </c>
      <c r="D1211" s="24">
        <v>1.8</v>
      </c>
      <c r="E1211" s="17" t="s">
        <v>2098</v>
      </c>
      <c r="F1211" s="19">
        <v>40544</v>
      </c>
      <c r="G1211" s="20">
        <v>1.8</v>
      </c>
      <c r="H1211" s="27"/>
      <c r="I1211" s="20">
        <v>0</v>
      </c>
    </row>
    <row r="1212" spans="1:9" ht="30" x14ac:dyDescent="0.25">
      <c r="A1212" s="17" t="s">
        <v>43</v>
      </c>
      <c r="B1212" s="17" t="s">
        <v>2099</v>
      </c>
      <c r="C1212" s="23" t="str">
        <f>tblLocAdj[[#This Row],[STATE]]&amp;tblLocAdj[[#This Row],[COUNTY]]</f>
        <v>MIBRANCH</v>
      </c>
      <c r="D1212" s="24">
        <v>1.8</v>
      </c>
      <c r="E1212" s="17" t="s">
        <v>2100</v>
      </c>
      <c r="F1212" s="19">
        <v>40544</v>
      </c>
      <c r="G1212" s="20">
        <v>1.8</v>
      </c>
      <c r="H1212" s="27"/>
      <c r="I1212" s="20">
        <v>0</v>
      </c>
    </row>
    <row r="1213" spans="1:9" ht="30" x14ac:dyDescent="0.25">
      <c r="A1213" s="17" t="s">
        <v>43</v>
      </c>
      <c r="B1213" s="17" t="s">
        <v>100</v>
      </c>
      <c r="C1213" s="23" t="str">
        <f>tblLocAdj[[#This Row],[STATE]]&amp;tblLocAdj[[#This Row],[COUNTY]]</f>
        <v>MICALHOUN</v>
      </c>
      <c r="D1213" s="24">
        <v>1.8</v>
      </c>
      <c r="E1213" s="17" t="s">
        <v>2101</v>
      </c>
      <c r="F1213" s="19">
        <v>40544</v>
      </c>
      <c r="G1213" s="20">
        <v>1.8</v>
      </c>
      <c r="H1213" s="27"/>
      <c r="I1213" s="20">
        <v>0</v>
      </c>
    </row>
    <row r="1214" spans="1:9" ht="30" x14ac:dyDescent="0.25">
      <c r="A1214" s="17" t="s">
        <v>43</v>
      </c>
      <c r="B1214" s="17" t="s">
        <v>1043</v>
      </c>
      <c r="C1214" s="23" t="str">
        <f>tblLocAdj[[#This Row],[STATE]]&amp;tblLocAdj[[#This Row],[COUNTY]]</f>
        <v>MICASS</v>
      </c>
      <c r="D1214" s="24">
        <v>1.8</v>
      </c>
      <c r="E1214" s="17" t="s">
        <v>2102</v>
      </c>
      <c r="F1214" s="19">
        <v>40544</v>
      </c>
      <c r="G1214" s="20">
        <v>1.8</v>
      </c>
      <c r="H1214" s="27"/>
      <c r="I1214" s="20">
        <v>0</v>
      </c>
    </row>
    <row r="1215" spans="1:9" ht="30" x14ac:dyDescent="0.25">
      <c r="A1215" s="17" t="s">
        <v>43</v>
      </c>
      <c r="B1215" s="17" t="s">
        <v>2103</v>
      </c>
      <c r="C1215" s="23" t="str">
        <f>tblLocAdj[[#This Row],[STATE]]&amp;tblLocAdj[[#This Row],[COUNTY]]</f>
        <v>MICHARLEVOIX</v>
      </c>
      <c r="D1215" s="24">
        <v>1.8</v>
      </c>
      <c r="E1215" s="17" t="s">
        <v>2104</v>
      </c>
      <c r="F1215" s="19">
        <v>40544</v>
      </c>
      <c r="G1215" s="20">
        <v>1.8</v>
      </c>
      <c r="H1215" s="27"/>
      <c r="I1215" s="20">
        <v>0</v>
      </c>
    </row>
    <row r="1216" spans="1:9" ht="30" x14ac:dyDescent="0.25">
      <c r="A1216" s="17" t="s">
        <v>43</v>
      </c>
      <c r="B1216" s="17" t="s">
        <v>2105</v>
      </c>
      <c r="C1216" s="23" t="str">
        <f>tblLocAdj[[#This Row],[STATE]]&amp;tblLocAdj[[#This Row],[COUNTY]]</f>
        <v>MICHEBOYGAN</v>
      </c>
      <c r="D1216" s="24">
        <v>1.8</v>
      </c>
      <c r="E1216" s="17" t="s">
        <v>2106</v>
      </c>
      <c r="F1216" s="19">
        <v>40544</v>
      </c>
      <c r="G1216" s="20">
        <v>1.8</v>
      </c>
      <c r="H1216" s="27"/>
      <c r="I1216" s="20">
        <v>0</v>
      </c>
    </row>
    <row r="1217" spans="1:9" ht="30" x14ac:dyDescent="0.25">
      <c r="A1217" s="17" t="s">
        <v>43</v>
      </c>
      <c r="B1217" s="17" t="s">
        <v>2107</v>
      </c>
      <c r="C1217" s="23" t="str">
        <f>tblLocAdj[[#This Row],[STATE]]&amp;tblLocAdj[[#This Row],[COUNTY]]</f>
        <v>MICHIPPEWA</v>
      </c>
      <c r="D1217" s="24">
        <v>1.8</v>
      </c>
      <c r="E1217" s="17" t="s">
        <v>2108</v>
      </c>
      <c r="F1217" s="19">
        <v>40544</v>
      </c>
      <c r="G1217" s="20">
        <v>1.8</v>
      </c>
      <c r="H1217" s="27"/>
      <c r="I1217" s="20">
        <v>0</v>
      </c>
    </row>
    <row r="1218" spans="1:9" ht="30" x14ac:dyDescent="0.25">
      <c r="A1218" s="17" t="s">
        <v>43</v>
      </c>
      <c r="B1218" s="17" t="s">
        <v>2109</v>
      </c>
      <c r="C1218" s="23" t="str">
        <f>tblLocAdj[[#This Row],[STATE]]&amp;tblLocAdj[[#This Row],[COUNTY]]</f>
        <v>MICLARE</v>
      </c>
      <c r="D1218" s="24">
        <v>1.8</v>
      </c>
      <c r="E1218" s="17" t="s">
        <v>2110</v>
      </c>
      <c r="F1218" s="19">
        <v>40544</v>
      </c>
      <c r="G1218" s="20">
        <v>1.8</v>
      </c>
      <c r="H1218" s="27"/>
      <c r="I1218" s="20">
        <v>0</v>
      </c>
    </row>
    <row r="1219" spans="1:9" ht="30" x14ac:dyDescent="0.25">
      <c r="A1219" s="17" t="s">
        <v>43</v>
      </c>
      <c r="B1219" s="17" t="s">
        <v>1055</v>
      </c>
      <c r="C1219" s="23" t="str">
        <f>tblLocAdj[[#This Row],[STATE]]&amp;tblLocAdj[[#This Row],[COUNTY]]</f>
        <v>MICLINTON</v>
      </c>
      <c r="D1219" s="24">
        <v>1.8</v>
      </c>
      <c r="E1219" s="17" t="s">
        <v>2111</v>
      </c>
      <c r="F1219" s="19">
        <v>40544</v>
      </c>
      <c r="G1219" s="20">
        <v>1.8</v>
      </c>
      <c r="H1219" s="27"/>
      <c r="I1219" s="20">
        <v>0</v>
      </c>
    </row>
    <row r="1220" spans="1:9" ht="30" x14ac:dyDescent="0.25">
      <c r="A1220" s="17" t="s">
        <v>43</v>
      </c>
      <c r="B1220" s="17" t="s">
        <v>249</v>
      </c>
      <c r="C1220" s="23" t="str">
        <f>tblLocAdj[[#This Row],[STATE]]&amp;tblLocAdj[[#This Row],[COUNTY]]</f>
        <v>MICRAWFORD</v>
      </c>
      <c r="D1220" s="24">
        <v>1.8</v>
      </c>
      <c r="E1220" s="17" t="s">
        <v>2112</v>
      </c>
      <c r="F1220" s="19">
        <v>40544</v>
      </c>
      <c r="G1220" s="20">
        <v>1.8</v>
      </c>
      <c r="H1220" s="27"/>
      <c r="I1220" s="20">
        <v>0</v>
      </c>
    </row>
    <row r="1221" spans="1:9" ht="30" x14ac:dyDescent="0.25">
      <c r="A1221" s="17" t="s">
        <v>43</v>
      </c>
      <c r="B1221" s="17" t="s">
        <v>524</v>
      </c>
      <c r="C1221" s="23" t="str">
        <f>tblLocAdj[[#This Row],[STATE]]&amp;tblLocAdj[[#This Row],[COUNTY]]</f>
        <v>MIDELTA</v>
      </c>
      <c r="D1221" s="24">
        <v>1.7</v>
      </c>
      <c r="E1221" s="17" t="s">
        <v>2113</v>
      </c>
      <c r="F1221" s="19">
        <v>40544</v>
      </c>
      <c r="G1221" s="20">
        <v>1.7</v>
      </c>
      <c r="H1221" s="27"/>
      <c r="I1221" s="20">
        <v>0</v>
      </c>
    </row>
    <row r="1222" spans="1:9" ht="30" x14ac:dyDescent="0.25">
      <c r="A1222" s="17" t="s">
        <v>43</v>
      </c>
      <c r="B1222" s="17" t="s">
        <v>1066</v>
      </c>
      <c r="C1222" s="23" t="str">
        <f>tblLocAdj[[#This Row],[STATE]]&amp;tblLocAdj[[#This Row],[COUNTY]]</f>
        <v>MIDICKINSON</v>
      </c>
      <c r="D1222" s="24">
        <v>1.7</v>
      </c>
      <c r="E1222" s="17" t="s">
        <v>2114</v>
      </c>
      <c r="F1222" s="19">
        <v>40544</v>
      </c>
      <c r="G1222" s="20">
        <v>1.7</v>
      </c>
      <c r="H1222" s="27"/>
      <c r="I1222" s="20">
        <v>0</v>
      </c>
    </row>
    <row r="1223" spans="1:9" ht="30" x14ac:dyDescent="0.25">
      <c r="A1223" s="17" t="s">
        <v>43</v>
      </c>
      <c r="B1223" s="17" t="s">
        <v>2115</v>
      </c>
      <c r="C1223" s="23" t="str">
        <f>tblLocAdj[[#This Row],[STATE]]&amp;tblLocAdj[[#This Row],[COUNTY]]</f>
        <v>MIEATON</v>
      </c>
      <c r="D1223" s="24">
        <v>1.8</v>
      </c>
      <c r="E1223" s="17" t="s">
        <v>2116</v>
      </c>
      <c r="F1223" s="19">
        <v>40544</v>
      </c>
      <c r="G1223" s="20">
        <v>1.8</v>
      </c>
      <c r="H1223" s="27"/>
      <c r="I1223" s="20">
        <v>0</v>
      </c>
    </row>
    <row r="1224" spans="1:9" ht="30" x14ac:dyDescent="0.25">
      <c r="A1224" s="17" t="s">
        <v>43</v>
      </c>
      <c r="B1224" s="17" t="s">
        <v>1070</v>
      </c>
      <c r="C1224" s="23" t="str">
        <f>tblLocAdj[[#This Row],[STATE]]&amp;tblLocAdj[[#This Row],[COUNTY]]</f>
        <v>MIEMMET</v>
      </c>
      <c r="D1224" s="24">
        <v>1.8</v>
      </c>
      <c r="E1224" s="17" t="s">
        <v>2117</v>
      </c>
      <c r="F1224" s="19">
        <v>40544</v>
      </c>
      <c r="G1224" s="20">
        <v>1.8</v>
      </c>
      <c r="H1224" s="27"/>
      <c r="I1224" s="20">
        <v>0</v>
      </c>
    </row>
    <row r="1225" spans="1:9" ht="30" x14ac:dyDescent="0.25">
      <c r="A1225" s="17" t="s">
        <v>43</v>
      </c>
      <c r="B1225" s="17" t="s">
        <v>2118</v>
      </c>
      <c r="C1225" s="23" t="str">
        <f>tblLocAdj[[#This Row],[STATE]]&amp;tblLocAdj[[#This Row],[COUNTY]]</f>
        <v>MIGENESEE</v>
      </c>
      <c r="D1225" s="24">
        <v>1.8</v>
      </c>
      <c r="E1225" s="17" t="s">
        <v>2119</v>
      </c>
      <c r="F1225" s="19">
        <v>40544</v>
      </c>
      <c r="G1225" s="20">
        <v>1.8</v>
      </c>
      <c r="H1225" s="27"/>
      <c r="I1225" s="20">
        <v>0</v>
      </c>
    </row>
    <row r="1226" spans="1:9" ht="30" x14ac:dyDescent="0.25">
      <c r="A1226" s="17" t="s">
        <v>43</v>
      </c>
      <c r="B1226" s="17" t="s">
        <v>2120</v>
      </c>
      <c r="C1226" s="23" t="str">
        <f>tblLocAdj[[#This Row],[STATE]]&amp;tblLocAdj[[#This Row],[COUNTY]]</f>
        <v>MIGLADWIN</v>
      </c>
      <c r="D1226" s="24">
        <v>1.8</v>
      </c>
      <c r="E1226" s="17" t="s">
        <v>2121</v>
      </c>
      <c r="F1226" s="19">
        <v>40544</v>
      </c>
      <c r="G1226" s="20">
        <v>1.8</v>
      </c>
      <c r="H1226" s="27"/>
      <c r="I1226" s="20">
        <v>0</v>
      </c>
    </row>
    <row r="1227" spans="1:9" ht="30" x14ac:dyDescent="0.25">
      <c r="A1227" s="17" t="s">
        <v>43</v>
      </c>
      <c r="B1227" s="17" t="s">
        <v>2122</v>
      </c>
      <c r="C1227" s="23" t="str">
        <f>tblLocAdj[[#This Row],[STATE]]&amp;tblLocAdj[[#This Row],[COUNTY]]</f>
        <v>MIGOGEBIC</v>
      </c>
      <c r="D1227" s="24">
        <v>1.7</v>
      </c>
      <c r="E1227" s="17" t="s">
        <v>2123</v>
      </c>
      <c r="F1227" s="19">
        <v>40544</v>
      </c>
      <c r="G1227" s="20">
        <v>1.7</v>
      </c>
      <c r="H1227" s="27"/>
      <c r="I1227" s="20">
        <v>0</v>
      </c>
    </row>
    <row r="1228" spans="1:9" ht="30" x14ac:dyDescent="0.25">
      <c r="A1228" s="17" t="s">
        <v>43</v>
      </c>
      <c r="B1228" s="17" t="s">
        <v>2124</v>
      </c>
      <c r="C1228" s="23" t="str">
        <f>tblLocAdj[[#This Row],[STATE]]&amp;tblLocAdj[[#This Row],[COUNTY]]</f>
        <v>MIGRAND TRAVERSE</v>
      </c>
      <c r="D1228" s="24">
        <v>1.8</v>
      </c>
      <c r="E1228" s="17" t="s">
        <v>2125</v>
      </c>
      <c r="F1228" s="19">
        <v>40544</v>
      </c>
      <c r="G1228" s="20">
        <v>1.8</v>
      </c>
      <c r="H1228" s="27"/>
      <c r="I1228" s="20">
        <v>0</v>
      </c>
    </row>
    <row r="1229" spans="1:9" ht="30" x14ac:dyDescent="0.25">
      <c r="A1229" s="17" t="s">
        <v>43</v>
      </c>
      <c r="B1229" s="17" t="s">
        <v>2126</v>
      </c>
      <c r="C1229" s="23" t="str">
        <f>tblLocAdj[[#This Row],[STATE]]&amp;tblLocAdj[[#This Row],[COUNTY]]</f>
        <v>MIGRATIOT</v>
      </c>
      <c r="D1229" s="24">
        <v>1.8</v>
      </c>
      <c r="E1229" s="17" t="s">
        <v>2127</v>
      </c>
      <c r="F1229" s="19">
        <v>40544</v>
      </c>
      <c r="G1229" s="20">
        <v>1.8</v>
      </c>
      <c r="H1229" s="27"/>
      <c r="I1229" s="20">
        <v>0</v>
      </c>
    </row>
    <row r="1230" spans="1:9" ht="30" x14ac:dyDescent="0.25">
      <c r="A1230" s="17" t="s">
        <v>43</v>
      </c>
      <c r="B1230" s="17" t="s">
        <v>2128</v>
      </c>
      <c r="C1230" s="23" t="str">
        <f>tblLocAdj[[#This Row],[STATE]]&amp;tblLocAdj[[#This Row],[COUNTY]]</f>
        <v>MIHILLSDALE</v>
      </c>
      <c r="D1230" s="24">
        <v>1.8</v>
      </c>
      <c r="E1230" s="17" t="s">
        <v>2129</v>
      </c>
      <c r="F1230" s="19">
        <v>40544</v>
      </c>
      <c r="G1230" s="20">
        <v>1.8</v>
      </c>
      <c r="H1230" s="27"/>
      <c r="I1230" s="20">
        <v>0</v>
      </c>
    </row>
    <row r="1231" spans="1:9" ht="30" x14ac:dyDescent="0.25">
      <c r="A1231" s="17" t="s">
        <v>43</v>
      </c>
      <c r="B1231" s="17" t="s">
        <v>2130</v>
      </c>
      <c r="C1231" s="23" t="str">
        <f>tblLocAdj[[#This Row],[STATE]]&amp;tblLocAdj[[#This Row],[COUNTY]]</f>
        <v>MIHOUGHTON</v>
      </c>
      <c r="D1231" s="24">
        <v>1.7</v>
      </c>
      <c r="E1231" s="17" t="s">
        <v>2131</v>
      </c>
      <c r="F1231" s="19">
        <v>40544</v>
      </c>
      <c r="G1231" s="20">
        <v>1.7</v>
      </c>
      <c r="H1231" s="27"/>
      <c r="I1231" s="20">
        <v>0</v>
      </c>
    </row>
    <row r="1232" spans="1:9" ht="30" x14ac:dyDescent="0.25">
      <c r="A1232" s="17" t="s">
        <v>43</v>
      </c>
      <c r="B1232" s="17" t="s">
        <v>2132</v>
      </c>
      <c r="C1232" s="23" t="str">
        <f>tblLocAdj[[#This Row],[STATE]]&amp;tblLocAdj[[#This Row],[COUNTY]]</f>
        <v>MIHURON</v>
      </c>
      <c r="D1232" s="24">
        <v>1.8</v>
      </c>
      <c r="E1232" s="17" t="s">
        <v>2133</v>
      </c>
      <c r="F1232" s="19">
        <v>40544</v>
      </c>
      <c r="G1232" s="20">
        <v>1.8</v>
      </c>
      <c r="H1232" s="27"/>
      <c r="I1232" s="20">
        <v>0</v>
      </c>
    </row>
    <row r="1233" spans="1:9" ht="30" x14ac:dyDescent="0.25">
      <c r="A1233" s="17" t="s">
        <v>43</v>
      </c>
      <c r="B1233" s="17" t="s">
        <v>2134</v>
      </c>
      <c r="C1233" s="23" t="str">
        <f>tblLocAdj[[#This Row],[STATE]]&amp;tblLocAdj[[#This Row],[COUNTY]]</f>
        <v>MIINGHAM</v>
      </c>
      <c r="D1233" s="24">
        <v>1.8</v>
      </c>
      <c r="E1233" s="17" t="s">
        <v>2135</v>
      </c>
      <c r="F1233" s="19">
        <v>40544</v>
      </c>
      <c r="G1233" s="20">
        <v>1.8</v>
      </c>
      <c r="H1233" s="27"/>
      <c r="I1233" s="20">
        <v>0</v>
      </c>
    </row>
    <row r="1234" spans="1:9" ht="30" x14ac:dyDescent="0.25">
      <c r="A1234" s="17" t="s">
        <v>43</v>
      </c>
      <c r="B1234" s="17" t="s">
        <v>2136</v>
      </c>
      <c r="C1234" s="23" t="str">
        <f>tblLocAdj[[#This Row],[STATE]]&amp;tblLocAdj[[#This Row],[COUNTY]]</f>
        <v>MIIONIA</v>
      </c>
      <c r="D1234" s="24">
        <v>1.8</v>
      </c>
      <c r="E1234" s="17" t="s">
        <v>2137</v>
      </c>
      <c r="F1234" s="19">
        <v>40544</v>
      </c>
      <c r="G1234" s="20">
        <v>1.8</v>
      </c>
      <c r="H1234" s="27"/>
      <c r="I1234" s="20">
        <v>0</v>
      </c>
    </row>
    <row r="1235" spans="1:9" ht="30" x14ac:dyDescent="0.25">
      <c r="A1235" s="17" t="s">
        <v>43</v>
      </c>
      <c r="B1235" s="17" t="s">
        <v>2138</v>
      </c>
      <c r="C1235" s="23" t="str">
        <f>tblLocAdj[[#This Row],[STATE]]&amp;tblLocAdj[[#This Row],[COUNTY]]</f>
        <v>MIIOSCO</v>
      </c>
      <c r="D1235" s="24">
        <v>1.8</v>
      </c>
      <c r="E1235" s="17" t="s">
        <v>2139</v>
      </c>
      <c r="F1235" s="19">
        <v>40544</v>
      </c>
      <c r="G1235" s="20">
        <v>1.8</v>
      </c>
      <c r="H1235" s="27"/>
      <c r="I1235" s="20">
        <v>0</v>
      </c>
    </row>
    <row r="1236" spans="1:9" ht="30" x14ac:dyDescent="0.25">
      <c r="A1236" s="17" t="s">
        <v>43</v>
      </c>
      <c r="B1236" s="17" t="s">
        <v>2140</v>
      </c>
      <c r="C1236" s="23" t="str">
        <f>tblLocAdj[[#This Row],[STATE]]&amp;tblLocAdj[[#This Row],[COUNTY]]</f>
        <v>MIIRON</v>
      </c>
      <c r="D1236" s="24">
        <v>1.7</v>
      </c>
      <c r="E1236" s="17" t="s">
        <v>2141</v>
      </c>
      <c r="F1236" s="19">
        <v>40544</v>
      </c>
      <c r="G1236" s="20">
        <v>1.7</v>
      </c>
      <c r="H1236" s="27"/>
      <c r="I1236" s="20">
        <v>0</v>
      </c>
    </row>
    <row r="1237" spans="1:9" ht="30" x14ac:dyDescent="0.25">
      <c r="A1237" s="17" t="s">
        <v>43</v>
      </c>
      <c r="B1237" s="17" t="s">
        <v>2142</v>
      </c>
      <c r="C1237" s="23" t="str">
        <f>tblLocAdj[[#This Row],[STATE]]&amp;tblLocAdj[[#This Row],[COUNTY]]</f>
        <v>MIISABELLA</v>
      </c>
      <c r="D1237" s="24">
        <v>1.8</v>
      </c>
      <c r="E1237" s="17" t="s">
        <v>2143</v>
      </c>
      <c r="F1237" s="19">
        <v>40544</v>
      </c>
      <c r="G1237" s="20">
        <v>1.8</v>
      </c>
      <c r="H1237" s="27"/>
      <c r="I1237" s="20">
        <v>0</v>
      </c>
    </row>
    <row r="1238" spans="1:9" ht="30" x14ac:dyDescent="0.25">
      <c r="A1238" s="17" t="s">
        <v>43</v>
      </c>
      <c r="B1238" s="17" t="s">
        <v>156</v>
      </c>
      <c r="C1238" s="23" t="str">
        <f>tblLocAdj[[#This Row],[STATE]]&amp;tblLocAdj[[#This Row],[COUNTY]]</f>
        <v>MIJACKSON</v>
      </c>
      <c r="D1238" s="24">
        <v>1.8</v>
      </c>
      <c r="E1238" s="17" t="s">
        <v>2144</v>
      </c>
      <c r="F1238" s="19">
        <v>40544</v>
      </c>
      <c r="G1238" s="20">
        <v>1.8</v>
      </c>
      <c r="H1238" s="27"/>
      <c r="I1238" s="20">
        <v>0</v>
      </c>
    </row>
    <row r="1239" spans="1:9" ht="30" x14ac:dyDescent="0.25">
      <c r="A1239" s="17" t="s">
        <v>43</v>
      </c>
      <c r="B1239" s="17" t="s">
        <v>2145</v>
      </c>
      <c r="C1239" s="23" t="str">
        <f>tblLocAdj[[#This Row],[STATE]]&amp;tblLocAdj[[#This Row],[COUNTY]]</f>
        <v>MIKALAMAZOO</v>
      </c>
      <c r="D1239" s="24">
        <v>1.8</v>
      </c>
      <c r="E1239" s="17" t="s">
        <v>2146</v>
      </c>
      <c r="F1239" s="19">
        <v>40544</v>
      </c>
      <c r="G1239" s="20">
        <v>1.8</v>
      </c>
      <c r="H1239" s="27"/>
      <c r="I1239" s="20">
        <v>0</v>
      </c>
    </row>
    <row r="1240" spans="1:9" ht="30" x14ac:dyDescent="0.25">
      <c r="A1240" s="17" t="s">
        <v>43</v>
      </c>
      <c r="B1240" s="17" t="s">
        <v>2147</v>
      </c>
      <c r="C1240" s="23" t="str">
        <f>tblLocAdj[[#This Row],[STATE]]&amp;tblLocAdj[[#This Row],[COUNTY]]</f>
        <v>MIKALKASKA</v>
      </c>
      <c r="D1240" s="24">
        <v>1.8</v>
      </c>
      <c r="E1240" s="17" t="s">
        <v>2148</v>
      </c>
      <c r="F1240" s="19">
        <v>40544</v>
      </c>
      <c r="G1240" s="20">
        <v>1.8</v>
      </c>
      <c r="H1240" s="27"/>
      <c r="I1240" s="20">
        <v>0</v>
      </c>
    </row>
    <row r="1241" spans="1:9" ht="30" x14ac:dyDescent="0.25">
      <c r="A1241" s="17" t="s">
        <v>43</v>
      </c>
      <c r="B1241" s="17" t="s">
        <v>631</v>
      </c>
      <c r="C1241" s="23" t="str">
        <f>tblLocAdj[[#This Row],[STATE]]&amp;tblLocAdj[[#This Row],[COUNTY]]</f>
        <v>MIKENT</v>
      </c>
      <c r="D1241" s="24">
        <v>1.8</v>
      </c>
      <c r="E1241" s="17" t="s">
        <v>2149</v>
      </c>
      <c r="F1241" s="19">
        <v>40544</v>
      </c>
      <c r="G1241" s="20">
        <v>1.8</v>
      </c>
      <c r="H1241" s="27"/>
      <c r="I1241" s="20">
        <v>0</v>
      </c>
    </row>
    <row r="1242" spans="1:9" ht="30" x14ac:dyDescent="0.25">
      <c r="A1242" s="17" t="s">
        <v>43</v>
      </c>
      <c r="B1242" s="17" t="s">
        <v>2150</v>
      </c>
      <c r="C1242" s="23" t="str">
        <f>tblLocAdj[[#This Row],[STATE]]&amp;tblLocAdj[[#This Row],[COUNTY]]</f>
        <v>MIKEWEENAW</v>
      </c>
      <c r="D1242" s="24">
        <v>1.7</v>
      </c>
      <c r="E1242" s="17" t="s">
        <v>2151</v>
      </c>
      <c r="F1242" s="19">
        <v>40544</v>
      </c>
      <c r="G1242" s="20">
        <v>1.7</v>
      </c>
      <c r="H1242" s="27"/>
      <c r="I1242" s="20">
        <v>0</v>
      </c>
    </row>
    <row r="1243" spans="1:9" ht="30" x14ac:dyDescent="0.25">
      <c r="A1243" s="17" t="s">
        <v>43</v>
      </c>
      <c r="B1243" s="17" t="s">
        <v>414</v>
      </c>
      <c r="C1243" s="23" t="str">
        <f>tblLocAdj[[#This Row],[STATE]]&amp;tblLocAdj[[#This Row],[COUNTY]]</f>
        <v>MILAKE</v>
      </c>
      <c r="D1243" s="24">
        <v>1.8</v>
      </c>
      <c r="E1243" s="17" t="s">
        <v>2152</v>
      </c>
      <c r="F1243" s="19">
        <v>40544</v>
      </c>
      <c r="G1243" s="20">
        <v>1.8</v>
      </c>
      <c r="H1243" s="27"/>
      <c r="I1243" s="20">
        <v>0</v>
      </c>
    </row>
    <row r="1244" spans="1:9" ht="30" x14ac:dyDescent="0.25">
      <c r="A1244" s="17" t="s">
        <v>43</v>
      </c>
      <c r="B1244" s="17" t="s">
        <v>2153</v>
      </c>
      <c r="C1244" s="23" t="str">
        <f>tblLocAdj[[#This Row],[STATE]]&amp;tblLocAdj[[#This Row],[COUNTY]]</f>
        <v>MILAPEER</v>
      </c>
      <c r="D1244" s="24">
        <v>1.8</v>
      </c>
      <c r="E1244" s="17" t="s">
        <v>2154</v>
      </c>
      <c r="F1244" s="19">
        <v>40544</v>
      </c>
      <c r="G1244" s="20">
        <v>1.8</v>
      </c>
      <c r="H1244" s="27"/>
      <c r="I1244" s="20">
        <v>0</v>
      </c>
    </row>
    <row r="1245" spans="1:9" ht="30" x14ac:dyDescent="0.25">
      <c r="A1245" s="17" t="s">
        <v>43</v>
      </c>
      <c r="B1245" s="17" t="s">
        <v>2155</v>
      </c>
      <c r="C1245" s="23" t="str">
        <f>tblLocAdj[[#This Row],[STATE]]&amp;tblLocAdj[[#This Row],[COUNTY]]</f>
        <v>MILEELANAU</v>
      </c>
      <c r="D1245" s="24">
        <v>1.8</v>
      </c>
      <c r="E1245" s="17" t="s">
        <v>2156</v>
      </c>
      <c r="F1245" s="19">
        <v>40544</v>
      </c>
      <c r="G1245" s="20">
        <v>1.8</v>
      </c>
      <c r="H1245" s="27"/>
      <c r="I1245" s="20">
        <v>0</v>
      </c>
    </row>
    <row r="1246" spans="1:9" ht="30" x14ac:dyDescent="0.25">
      <c r="A1246" s="17" t="s">
        <v>43</v>
      </c>
      <c r="B1246" s="17" t="s">
        <v>2157</v>
      </c>
      <c r="C1246" s="23" t="str">
        <f>tblLocAdj[[#This Row],[STATE]]&amp;tblLocAdj[[#This Row],[COUNTY]]</f>
        <v>MILENAWEE</v>
      </c>
      <c r="D1246" s="24">
        <v>1.8</v>
      </c>
      <c r="E1246" s="17" t="s">
        <v>2158</v>
      </c>
      <c r="F1246" s="19">
        <v>40544</v>
      </c>
      <c r="G1246" s="20">
        <v>1.8</v>
      </c>
      <c r="H1246" s="27"/>
      <c r="I1246" s="20">
        <v>0</v>
      </c>
    </row>
    <row r="1247" spans="1:9" ht="30" x14ac:dyDescent="0.25">
      <c r="A1247" s="17" t="s">
        <v>43</v>
      </c>
      <c r="B1247" s="17" t="s">
        <v>1324</v>
      </c>
      <c r="C1247" s="23" t="str">
        <f>tblLocAdj[[#This Row],[STATE]]&amp;tblLocAdj[[#This Row],[COUNTY]]</f>
        <v>MILIVINGSTON</v>
      </c>
      <c r="D1247" s="24">
        <v>1.8</v>
      </c>
      <c r="E1247" s="17" t="s">
        <v>2159</v>
      </c>
      <c r="F1247" s="19">
        <v>40544</v>
      </c>
      <c r="G1247" s="20">
        <v>1.8</v>
      </c>
      <c r="H1247" s="27"/>
      <c r="I1247" s="20">
        <v>0</v>
      </c>
    </row>
    <row r="1248" spans="1:9" ht="30" x14ac:dyDescent="0.25">
      <c r="A1248" s="17" t="s">
        <v>43</v>
      </c>
      <c r="B1248" s="17" t="s">
        <v>2160</v>
      </c>
      <c r="C1248" s="23" t="str">
        <f>tblLocAdj[[#This Row],[STATE]]&amp;tblLocAdj[[#This Row],[COUNTY]]</f>
        <v>MILUCE</v>
      </c>
      <c r="D1248" s="24">
        <v>1.8</v>
      </c>
      <c r="E1248" s="17" t="s">
        <v>2161</v>
      </c>
      <c r="F1248" s="19">
        <v>40544</v>
      </c>
      <c r="G1248" s="20">
        <v>1.8</v>
      </c>
      <c r="H1248" s="27"/>
      <c r="I1248" s="20">
        <v>0</v>
      </c>
    </row>
    <row r="1249" spans="1:9" ht="30" x14ac:dyDescent="0.25">
      <c r="A1249" s="17" t="s">
        <v>43</v>
      </c>
      <c r="B1249" s="17" t="s">
        <v>2162</v>
      </c>
      <c r="C1249" s="23" t="str">
        <f>tblLocAdj[[#This Row],[STATE]]&amp;tblLocAdj[[#This Row],[COUNTY]]</f>
        <v>MIMACKINAC</v>
      </c>
      <c r="D1249" s="24">
        <v>1.8</v>
      </c>
      <c r="E1249" s="17" t="s">
        <v>2163</v>
      </c>
      <c r="F1249" s="19">
        <v>40544</v>
      </c>
      <c r="G1249" s="20">
        <v>1.8</v>
      </c>
      <c r="H1249" s="27"/>
      <c r="I1249" s="20">
        <v>0</v>
      </c>
    </row>
    <row r="1250" spans="1:9" ht="30" x14ac:dyDescent="0.25">
      <c r="A1250" s="17" t="s">
        <v>43</v>
      </c>
      <c r="B1250" s="17" t="s">
        <v>2164</v>
      </c>
      <c r="C1250" s="23" t="str">
        <f>tblLocAdj[[#This Row],[STATE]]&amp;tblLocAdj[[#This Row],[COUNTY]]</f>
        <v>MIMACOMB</v>
      </c>
      <c r="D1250" s="24">
        <v>1.8</v>
      </c>
      <c r="E1250" s="17" t="s">
        <v>2165</v>
      </c>
      <c r="F1250" s="19">
        <v>40544</v>
      </c>
      <c r="G1250" s="20">
        <v>1.8</v>
      </c>
      <c r="H1250" s="27"/>
      <c r="I1250" s="20">
        <v>0</v>
      </c>
    </row>
    <row r="1251" spans="1:9" ht="30" x14ac:dyDescent="0.25">
      <c r="A1251" s="17" t="s">
        <v>43</v>
      </c>
      <c r="B1251" s="17" t="s">
        <v>2166</v>
      </c>
      <c r="C1251" s="23" t="str">
        <f>tblLocAdj[[#This Row],[STATE]]&amp;tblLocAdj[[#This Row],[COUNTY]]</f>
        <v>MIMANISTEE</v>
      </c>
      <c r="D1251" s="24">
        <v>1.8</v>
      </c>
      <c r="E1251" s="17" t="s">
        <v>2167</v>
      </c>
      <c r="F1251" s="19">
        <v>40544</v>
      </c>
      <c r="G1251" s="20">
        <v>1.8</v>
      </c>
      <c r="H1251" s="27"/>
      <c r="I1251" s="20">
        <v>0</v>
      </c>
    </row>
    <row r="1252" spans="1:9" ht="30" x14ac:dyDescent="0.25">
      <c r="A1252" s="17" t="s">
        <v>43</v>
      </c>
      <c r="B1252" s="17" t="s">
        <v>2168</v>
      </c>
      <c r="C1252" s="23" t="str">
        <f>tblLocAdj[[#This Row],[STATE]]&amp;tblLocAdj[[#This Row],[COUNTY]]</f>
        <v>MIMARQUETTE</v>
      </c>
      <c r="D1252" s="24">
        <v>1.8</v>
      </c>
      <c r="E1252" s="17" t="s">
        <v>2169</v>
      </c>
      <c r="F1252" s="19">
        <v>40544</v>
      </c>
      <c r="G1252" s="20">
        <v>1.8</v>
      </c>
      <c r="H1252" s="27"/>
      <c r="I1252" s="20">
        <v>0</v>
      </c>
    </row>
    <row r="1253" spans="1:9" ht="30" x14ac:dyDescent="0.25">
      <c r="A1253" s="17" t="s">
        <v>43</v>
      </c>
      <c r="B1253" s="17" t="s">
        <v>1333</v>
      </c>
      <c r="C1253" s="23" t="str">
        <f>tblLocAdj[[#This Row],[STATE]]&amp;tblLocAdj[[#This Row],[COUNTY]]</f>
        <v>MIMASON</v>
      </c>
      <c r="D1253" s="24">
        <v>1.8</v>
      </c>
      <c r="E1253" s="17" t="s">
        <v>2170</v>
      </c>
      <c r="F1253" s="19">
        <v>40544</v>
      </c>
      <c r="G1253" s="20">
        <v>1.8</v>
      </c>
      <c r="H1253" s="27"/>
      <c r="I1253" s="20">
        <v>0</v>
      </c>
    </row>
    <row r="1254" spans="1:9" ht="30" x14ac:dyDescent="0.25">
      <c r="A1254" s="17" t="s">
        <v>43</v>
      </c>
      <c r="B1254" s="17" t="s">
        <v>2171</v>
      </c>
      <c r="C1254" s="23" t="str">
        <f>tblLocAdj[[#This Row],[STATE]]&amp;tblLocAdj[[#This Row],[COUNTY]]</f>
        <v>MIMECOSTA</v>
      </c>
      <c r="D1254" s="24">
        <v>1.8</v>
      </c>
      <c r="E1254" s="17" t="s">
        <v>2172</v>
      </c>
      <c r="F1254" s="19">
        <v>40544</v>
      </c>
      <c r="G1254" s="20">
        <v>1.8</v>
      </c>
      <c r="H1254" s="27"/>
      <c r="I1254" s="20">
        <v>0</v>
      </c>
    </row>
    <row r="1255" spans="1:9" ht="30" x14ac:dyDescent="0.25">
      <c r="A1255" s="17" t="s">
        <v>43</v>
      </c>
      <c r="B1255" s="17" t="s">
        <v>2173</v>
      </c>
      <c r="C1255" s="23" t="str">
        <f>tblLocAdj[[#This Row],[STATE]]&amp;tblLocAdj[[#This Row],[COUNTY]]</f>
        <v>MIMENOMINEE</v>
      </c>
      <c r="D1255" s="24">
        <v>1.7</v>
      </c>
      <c r="E1255" s="17" t="s">
        <v>2174</v>
      </c>
      <c r="F1255" s="19">
        <v>40544</v>
      </c>
      <c r="G1255" s="20">
        <v>1.7</v>
      </c>
      <c r="H1255" s="27"/>
      <c r="I1255" s="20">
        <v>0</v>
      </c>
    </row>
    <row r="1256" spans="1:9" ht="30" x14ac:dyDescent="0.25">
      <c r="A1256" s="17" t="s">
        <v>43</v>
      </c>
      <c r="B1256" s="17" t="s">
        <v>2175</v>
      </c>
      <c r="C1256" s="23" t="str">
        <f>tblLocAdj[[#This Row],[STATE]]&amp;tblLocAdj[[#This Row],[COUNTY]]</f>
        <v>MIMIDLAND</v>
      </c>
      <c r="D1256" s="24">
        <v>1.8</v>
      </c>
      <c r="E1256" s="17" t="s">
        <v>2176</v>
      </c>
      <c r="F1256" s="19">
        <v>40544</v>
      </c>
      <c r="G1256" s="20">
        <v>1.8</v>
      </c>
      <c r="H1256" s="27"/>
      <c r="I1256" s="20">
        <v>0</v>
      </c>
    </row>
    <row r="1257" spans="1:9" ht="30" x14ac:dyDescent="0.25">
      <c r="A1257" s="17" t="s">
        <v>43</v>
      </c>
      <c r="B1257" s="17" t="s">
        <v>2177</v>
      </c>
      <c r="C1257" s="23" t="str">
        <f>tblLocAdj[[#This Row],[STATE]]&amp;tblLocAdj[[#This Row],[COUNTY]]</f>
        <v>MIMISSAUKEE</v>
      </c>
      <c r="D1257" s="24">
        <v>1.8</v>
      </c>
      <c r="E1257" s="17" t="s">
        <v>2178</v>
      </c>
      <c r="F1257" s="19">
        <v>40544</v>
      </c>
      <c r="G1257" s="20">
        <v>1.8</v>
      </c>
      <c r="H1257" s="27"/>
      <c r="I1257" s="20">
        <v>0</v>
      </c>
    </row>
    <row r="1258" spans="1:9" ht="30" x14ac:dyDescent="0.25">
      <c r="A1258" s="17" t="s">
        <v>43</v>
      </c>
      <c r="B1258" s="17" t="s">
        <v>184</v>
      </c>
      <c r="C1258" s="23" t="str">
        <f>tblLocAdj[[#This Row],[STATE]]&amp;tblLocAdj[[#This Row],[COUNTY]]</f>
        <v>MIMONROE</v>
      </c>
      <c r="D1258" s="24">
        <v>1.8</v>
      </c>
      <c r="E1258" s="17" t="s">
        <v>2179</v>
      </c>
      <c r="F1258" s="19">
        <v>40544</v>
      </c>
      <c r="G1258" s="20">
        <v>1.8</v>
      </c>
      <c r="H1258" s="27"/>
      <c r="I1258" s="20">
        <v>0</v>
      </c>
    </row>
    <row r="1259" spans="1:9" ht="30" x14ac:dyDescent="0.25">
      <c r="A1259" s="17" t="s">
        <v>43</v>
      </c>
      <c r="B1259" s="17" t="s">
        <v>2180</v>
      </c>
      <c r="C1259" s="23" t="str">
        <f>tblLocAdj[[#This Row],[STATE]]&amp;tblLocAdj[[#This Row],[COUNTY]]</f>
        <v>MIMONTCALM</v>
      </c>
      <c r="D1259" s="24">
        <v>1.8</v>
      </c>
      <c r="E1259" s="17" t="s">
        <v>2181</v>
      </c>
      <c r="F1259" s="19">
        <v>40544</v>
      </c>
      <c r="G1259" s="20">
        <v>1.8</v>
      </c>
      <c r="H1259" s="27"/>
      <c r="I1259" s="20">
        <v>0</v>
      </c>
    </row>
    <row r="1260" spans="1:9" ht="30" x14ac:dyDescent="0.25">
      <c r="A1260" s="17" t="s">
        <v>43</v>
      </c>
      <c r="B1260" s="17" t="s">
        <v>2182</v>
      </c>
      <c r="C1260" s="23" t="str">
        <f>tblLocAdj[[#This Row],[STATE]]&amp;tblLocAdj[[#This Row],[COUNTY]]</f>
        <v>MIMONTMORENCY</v>
      </c>
      <c r="D1260" s="24">
        <v>1.8</v>
      </c>
      <c r="E1260" s="17" t="s">
        <v>2183</v>
      </c>
      <c r="F1260" s="19">
        <v>40544</v>
      </c>
      <c r="G1260" s="20">
        <v>1.8</v>
      </c>
      <c r="H1260" s="27"/>
      <c r="I1260" s="20">
        <v>0</v>
      </c>
    </row>
    <row r="1261" spans="1:9" ht="30" x14ac:dyDescent="0.25">
      <c r="A1261" s="17" t="s">
        <v>43</v>
      </c>
      <c r="B1261" s="17" t="s">
        <v>2184</v>
      </c>
      <c r="C1261" s="23" t="str">
        <f>tblLocAdj[[#This Row],[STATE]]&amp;tblLocAdj[[#This Row],[COUNTY]]</f>
        <v>MIMUSKEGON</v>
      </c>
      <c r="D1261" s="24">
        <v>1.8</v>
      </c>
      <c r="E1261" s="17" t="s">
        <v>2185</v>
      </c>
      <c r="F1261" s="19">
        <v>40544</v>
      </c>
      <c r="G1261" s="20">
        <v>1.8</v>
      </c>
      <c r="H1261" s="27"/>
      <c r="I1261" s="20">
        <v>0</v>
      </c>
    </row>
    <row r="1262" spans="1:9" ht="30" x14ac:dyDescent="0.25">
      <c r="A1262" s="17" t="s">
        <v>43</v>
      </c>
      <c r="B1262" s="17" t="s">
        <v>2186</v>
      </c>
      <c r="C1262" s="23" t="str">
        <f>tblLocAdj[[#This Row],[STATE]]&amp;tblLocAdj[[#This Row],[COUNTY]]</f>
        <v>MINEWAYGO</v>
      </c>
      <c r="D1262" s="24">
        <v>1.8</v>
      </c>
      <c r="E1262" s="17" t="s">
        <v>2187</v>
      </c>
      <c r="F1262" s="19">
        <v>40544</v>
      </c>
      <c r="G1262" s="20">
        <v>1.8</v>
      </c>
      <c r="H1262" s="27"/>
      <c r="I1262" s="20">
        <v>0</v>
      </c>
    </row>
    <row r="1263" spans="1:9" ht="30" x14ac:dyDescent="0.25">
      <c r="A1263" s="17" t="s">
        <v>43</v>
      </c>
      <c r="B1263" s="17" t="s">
        <v>2188</v>
      </c>
      <c r="C1263" s="23" t="str">
        <f>tblLocAdj[[#This Row],[STATE]]&amp;tblLocAdj[[#This Row],[COUNTY]]</f>
        <v>MIOAKLAND</v>
      </c>
      <c r="D1263" s="24">
        <v>1.8</v>
      </c>
      <c r="E1263" s="17" t="s">
        <v>2189</v>
      </c>
      <c r="F1263" s="19">
        <v>40544</v>
      </c>
      <c r="G1263" s="20">
        <v>1.8</v>
      </c>
      <c r="H1263" s="27"/>
      <c r="I1263" s="20">
        <v>0</v>
      </c>
    </row>
    <row r="1264" spans="1:9" ht="30" x14ac:dyDescent="0.25">
      <c r="A1264" s="17" t="s">
        <v>43</v>
      </c>
      <c r="B1264" s="17" t="s">
        <v>2190</v>
      </c>
      <c r="C1264" s="23" t="str">
        <f>tblLocAdj[[#This Row],[STATE]]&amp;tblLocAdj[[#This Row],[COUNTY]]</f>
        <v>MIOCEANA</v>
      </c>
      <c r="D1264" s="24">
        <v>1.8</v>
      </c>
      <c r="E1264" s="17" t="s">
        <v>2191</v>
      </c>
      <c r="F1264" s="19">
        <v>40544</v>
      </c>
      <c r="G1264" s="20">
        <v>1.8</v>
      </c>
      <c r="H1264" s="27"/>
      <c r="I1264" s="20">
        <v>0</v>
      </c>
    </row>
    <row r="1265" spans="1:9" ht="30" x14ac:dyDescent="0.25">
      <c r="A1265" s="17" t="s">
        <v>43</v>
      </c>
      <c r="B1265" s="17" t="s">
        <v>2192</v>
      </c>
      <c r="C1265" s="23" t="str">
        <f>tblLocAdj[[#This Row],[STATE]]&amp;tblLocAdj[[#This Row],[COUNTY]]</f>
        <v>MIOGEMAW</v>
      </c>
      <c r="D1265" s="24">
        <v>1.8</v>
      </c>
      <c r="E1265" s="17" t="s">
        <v>2193</v>
      </c>
      <c r="F1265" s="19">
        <v>40544</v>
      </c>
      <c r="G1265" s="20">
        <v>1.8</v>
      </c>
      <c r="H1265" s="27"/>
      <c r="I1265" s="20">
        <v>0</v>
      </c>
    </row>
    <row r="1266" spans="1:9" ht="30" x14ac:dyDescent="0.25">
      <c r="A1266" s="17" t="s">
        <v>43</v>
      </c>
      <c r="B1266" s="17" t="s">
        <v>2194</v>
      </c>
      <c r="C1266" s="23" t="str">
        <f>tblLocAdj[[#This Row],[STATE]]&amp;tblLocAdj[[#This Row],[COUNTY]]</f>
        <v>MIONTONAGON</v>
      </c>
      <c r="D1266" s="24">
        <v>1.7</v>
      </c>
      <c r="E1266" s="17" t="s">
        <v>2195</v>
      </c>
      <c r="F1266" s="19">
        <v>40544</v>
      </c>
      <c r="G1266" s="20">
        <v>1.7</v>
      </c>
      <c r="H1266" s="27"/>
      <c r="I1266" s="20">
        <v>0</v>
      </c>
    </row>
    <row r="1267" spans="1:9" ht="30" x14ac:dyDescent="0.25">
      <c r="A1267" s="17" t="s">
        <v>43</v>
      </c>
      <c r="B1267" s="17" t="s">
        <v>721</v>
      </c>
      <c r="C1267" s="23" t="str">
        <f>tblLocAdj[[#This Row],[STATE]]&amp;tblLocAdj[[#This Row],[COUNTY]]</f>
        <v>MIOSCEOLA</v>
      </c>
      <c r="D1267" s="24">
        <v>1.8</v>
      </c>
      <c r="E1267" s="17" t="s">
        <v>2196</v>
      </c>
      <c r="F1267" s="19">
        <v>40544</v>
      </c>
      <c r="G1267" s="20">
        <v>1.8</v>
      </c>
      <c r="H1267" s="27"/>
      <c r="I1267" s="20">
        <v>0</v>
      </c>
    </row>
    <row r="1268" spans="1:9" ht="30" x14ac:dyDescent="0.25">
      <c r="A1268" s="17" t="s">
        <v>43</v>
      </c>
      <c r="B1268" s="17" t="s">
        <v>2197</v>
      </c>
      <c r="C1268" s="23" t="str">
        <f>tblLocAdj[[#This Row],[STATE]]&amp;tblLocAdj[[#This Row],[COUNTY]]</f>
        <v>MIOSCODA</v>
      </c>
      <c r="D1268" s="24">
        <v>1.8</v>
      </c>
      <c r="E1268" s="17" t="s">
        <v>2198</v>
      </c>
      <c r="F1268" s="19">
        <v>40544</v>
      </c>
      <c r="G1268" s="20">
        <v>1.8</v>
      </c>
      <c r="H1268" s="27"/>
      <c r="I1268" s="20">
        <v>0</v>
      </c>
    </row>
    <row r="1269" spans="1:9" ht="30" x14ac:dyDescent="0.25">
      <c r="A1269" s="17" t="s">
        <v>43</v>
      </c>
      <c r="B1269" s="17" t="s">
        <v>2199</v>
      </c>
      <c r="C1269" s="23" t="str">
        <f>tblLocAdj[[#This Row],[STATE]]&amp;tblLocAdj[[#This Row],[COUNTY]]</f>
        <v>MIOTSEGO</v>
      </c>
      <c r="D1269" s="24">
        <v>1.8</v>
      </c>
      <c r="E1269" s="17" t="s">
        <v>2200</v>
      </c>
      <c r="F1269" s="19">
        <v>40544</v>
      </c>
      <c r="G1269" s="20">
        <v>1.8</v>
      </c>
      <c r="H1269" s="27"/>
      <c r="I1269" s="20">
        <v>0</v>
      </c>
    </row>
    <row r="1270" spans="1:9" ht="30" x14ac:dyDescent="0.25">
      <c r="A1270" s="17" t="s">
        <v>43</v>
      </c>
      <c r="B1270" s="17" t="s">
        <v>1643</v>
      </c>
      <c r="C1270" s="23" t="str">
        <f>tblLocAdj[[#This Row],[STATE]]&amp;tblLocAdj[[#This Row],[COUNTY]]</f>
        <v>MIOTTAWA</v>
      </c>
      <c r="D1270" s="24">
        <v>1.8</v>
      </c>
      <c r="E1270" s="17" t="s">
        <v>2201</v>
      </c>
      <c r="F1270" s="19">
        <v>40544</v>
      </c>
      <c r="G1270" s="20">
        <v>1.8</v>
      </c>
      <c r="H1270" s="27"/>
      <c r="I1270" s="20">
        <v>0</v>
      </c>
    </row>
    <row r="1271" spans="1:9" ht="30" x14ac:dyDescent="0.25">
      <c r="A1271" s="17" t="s">
        <v>43</v>
      </c>
      <c r="B1271" s="17" t="s">
        <v>2202</v>
      </c>
      <c r="C1271" s="23" t="str">
        <f>tblLocAdj[[#This Row],[STATE]]&amp;tblLocAdj[[#This Row],[COUNTY]]</f>
        <v>MIPRESQUE ISLE</v>
      </c>
      <c r="D1271" s="24">
        <v>1.8</v>
      </c>
      <c r="E1271" s="17" t="s">
        <v>2203</v>
      </c>
      <c r="F1271" s="19">
        <v>40544</v>
      </c>
      <c r="G1271" s="20">
        <v>1.8</v>
      </c>
      <c r="H1271" s="27"/>
      <c r="I1271" s="20">
        <v>0</v>
      </c>
    </row>
    <row r="1272" spans="1:9" ht="30" x14ac:dyDescent="0.25">
      <c r="A1272" s="17" t="s">
        <v>43</v>
      </c>
      <c r="B1272" s="17" t="s">
        <v>2204</v>
      </c>
      <c r="C1272" s="23" t="str">
        <f>tblLocAdj[[#This Row],[STATE]]&amp;tblLocAdj[[#This Row],[COUNTY]]</f>
        <v>MIROSCOMMON</v>
      </c>
      <c r="D1272" s="24">
        <v>1.8</v>
      </c>
      <c r="E1272" s="17" t="s">
        <v>2205</v>
      </c>
      <c r="F1272" s="19">
        <v>40544</v>
      </c>
      <c r="G1272" s="20">
        <v>1.8</v>
      </c>
      <c r="H1272" s="27"/>
      <c r="I1272" s="20">
        <v>0</v>
      </c>
    </row>
    <row r="1273" spans="1:9" ht="30" x14ac:dyDescent="0.25">
      <c r="A1273" s="17" t="s">
        <v>43</v>
      </c>
      <c r="B1273" s="17" t="s">
        <v>2206</v>
      </c>
      <c r="C1273" s="23" t="str">
        <f>tblLocAdj[[#This Row],[STATE]]&amp;tblLocAdj[[#This Row],[COUNTY]]</f>
        <v>MISAGINAW</v>
      </c>
      <c r="D1273" s="24">
        <v>1.8</v>
      </c>
      <c r="E1273" s="17" t="s">
        <v>2207</v>
      </c>
      <c r="F1273" s="19">
        <v>40544</v>
      </c>
      <c r="G1273" s="20">
        <v>1.8</v>
      </c>
      <c r="H1273" s="27"/>
      <c r="I1273" s="20">
        <v>0</v>
      </c>
    </row>
    <row r="1274" spans="1:9" ht="30" x14ac:dyDescent="0.25">
      <c r="A1274" s="17" t="s">
        <v>43</v>
      </c>
      <c r="B1274" s="17" t="s">
        <v>2208</v>
      </c>
      <c r="C1274" s="23" t="str">
        <f>tblLocAdj[[#This Row],[STATE]]&amp;tblLocAdj[[#This Row],[COUNTY]]</f>
        <v>MISANILAC</v>
      </c>
      <c r="D1274" s="24">
        <v>1.8</v>
      </c>
      <c r="E1274" s="17" t="s">
        <v>2209</v>
      </c>
      <c r="F1274" s="19">
        <v>40544</v>
      </c>
      <c r="G1274" s="20">
        <v>1.8</v>
      </c>
      <c r="H1274" s="27"/>
      <c r="I1274" s="20">
        <v>0</v>
      </c>
    </row>
    <row r="1275" spans="1:9" ht="30" x14ac:dyDescent="0.25">
      <c r="A1275" s="17" t="s">
        <v>43</v>
      </c>
      <c r="B1275" s="17" t="s">
        <v>2210</v>
      </c>
      <c r="C1275" s="23" t="str">
        <f>tblLocAdj[[#This Row],[STATE]]&amp;tblLocAdj[[#This Row],[COUNTY]]</f>
        <v>MISCHOOLCRAFT</v>
      </c>
      <c r="D1275" s="24">
        <v>1.8</v>
      </c>
      <c r="E1275" s="17" t="s">
        <v>2211</v>
      </c>
      <c r="F1275" s="19">
        <v>40544</v>
      </c>
      <c r="G1275" s="20">
        <v>1.8</v>
      </c>
      <c r="H1275" s="27"/>
      <c r="I1275" s="20">
        <v>0</v>
      </c>
    </row>
    <row r="1276" spans="1:9" ht="30" x14ac:dyDescent="0.25">
      <c r="A1276" s="17" t="s">
        <v>43</v>
      </c>
      <c r="B1276" s="17" t="s">
        <v>2212</v>
      </c>
      <c r="C1276" s="23" t="str">
        <f>tblLocAdj[[#This Row],[STATE]]&amp;tblLocAdj[[#This Row],[COUNTY]]</f>
        <v>MISHIAWASSEE</v>
      </c>
      <c r="D1276" s="24">
        <v>1.8</v>
      </c>
      <c r="E1276" s="17" t="s">
        <v>2213</v>
      </c>
      <c r="F1276" s="19">
        <v>40544</v>
      </c>
      <c r="G1276" s="20">
        <v>1.8</v>
      </c>
      <c r="H1276" s="27"/>
      <c r="I1276" s="20">
        <v>0</v>
      </c>
    </row>
    <row r="1277" spans="1:9" ht="30" x14ac:dyDescent="0.25">
      <c r="A1277" s="17" t="s">
        <v>43</v>
      </c>
      <c r="B1277" s="17" t="s">
        <v>202</v>
      </c>
      <c r="C1277" s="23" t="str">
        <f>tblLocAdj[[#This Row],[STATE]]&amp;tblLocAdj[[#This Row],[COUNTY]]</f>
        <v>MIST. CLAIR</v>
      </c>
      <c r="D1277" s="24">
        <v>1.8</v>
      </c>
      <c r="E1277" s="17" t="s">
        <v>2214</v>
      </c>
      <c r="F1277" s="19">
        <v>40544</v>
      </c>
      <c r="G1277" s="20">
        <v>1.8</v>
      </c>
      <c r="H1277" s="27"/>
      <c r="I1277" s="20">
        <v>0</v>
      </c>
    </row>
    <row r="1278" spans="1:9" ht="30" x14ac:dyDescent="0.25">
      <c r="A1278" s="17" t="s">
        <v>43</v>
      </c>
      <c r="B1278" s="17" t="s">
        <v>1499</v>
      </c>
      <c r="C1278" s="23" t="str">
        <f>tblLocAdj[[#This Row],[STATE]]&amp;tblLocAdj[[#This Row],[COUNTY]]</f>
        <v>MIST. JOSEPH</v>
      </c>
      <c r="D1278" s="24">
        <v>1.8</v>
      </c>
      <c r="E1278" s="17" t="s">
        <v>2215</v>
      </c>
      <c r="F1278" s="19">
        <v>40544</v>
      </c>
      <c r="G1278" s="20">
        <v>1.8</v>
      </c>
      <c r="H1278" s="27"/>
      <c r="I1278" s="20">
        <v>0</v>
      </c>
    </row>
    <row r="1279" spans="1:9" ht="30" x14ac:dyDescent="0.25">
      <c r="A1279" s="17" t="s">
        <v>43</v>
      </c>
      <c r="B1279" s="17" t="s">
        <v>2216</v>
      </c>
      <c r="C1279" s="23" t="str">
        <f>tblLocAdj[[#This Row],[STATE]]&amp;tblLocAdj[[#This Row],[COUNTY]]</f>
        <v>MITUSCOLA</v>
      </c>
      <c r="D1279" s="24">
        <v>1.8</v>
      </c>
      <c r="E1279" s="17" t="s">
        <v>2217</v>
      </c>
      <c r="F1279" s="19">
        <v>40544</v>
      </c>
      <c r="G1279" s="20">
        <v>1.8</v>
      </c>
      <c r="H1279" s="27"/>
      <c r="I1279" s="20">
        <v>0</v>
      </c>
    </row>
    <row r="1280" spans="1:9" ht="30" x14ac:dyDescent="0.25">
      <c r="A1280" s="17" t="s">
        <v>43</v>
      </c>
      <c r="B1280" s="17" t="s">
        <v>343</v>
      </c>
      <c r="C1280" s="23" t="str">
        <f>tblLocAdj[[#This Row],[STATE]]&amp;tblLocAdj[[#This Row],[COUNTY]]</f>
        <v>MIVAN BUREN</v>
      </c>
      <c r="D1280" s="24">
        <v>1.8</v>
      </c>
      <c r="E1280" s="17" t="s">
        <v>2218</v>
      </c>
      <c r="F1280" s="19">
        <v>40544</v>
      </c>
      <c r="G1280" s="20">
        <v>1.8</v>
      </c>
      <c r="H1280" s="27"/>
      <c r="I1280" s="20">
        <v>0</v>
      </c>
    </row>
    <row r="1281" spans="1:9" ht="30" x14ac:dyDescent="0.25">
      <c r="A1281" s="17" t="s">
        <v>43</v>
      </c>
      <c r="B1281" s="17" t="s">
        <v>2219</v>
      </c>
      <c r="C1281" s="23" t="str">
        <f>tblLocAdj[[#This Row],[STATE]]&amp;tblLocAdj[[#This Row],[COUNTY]]</f>
        <v>MIWASHTENAW</v>
      </c>
      <c r="D1281" s="24">
        <v>1.8</v>
      </c>
      <c r="E1281" s="17" t="s">
        <v>2220</v>
      </c>
      <c r="F1281" s="19">
        <v>40544</v>
      </c>
      <c r="G1281" s="20">
        <v>1.8</v>
      </c>
      <c r="H1281" s="27"/>
      <c r="I1281" s="20">
        <v>0</v>
      </c>
    </row>
    <row r="1282" spans="1:9" ht="30" x14ac:dyDescent="0.25">
      <c r="A1282" s="17" t="s">
        <v>43</v>
      </c>
      <c r="B1282" s="17" t="s">
        <v>1005</v>
      </c>
      <c r="C1282" s="23" t="str">
        <f>tblLocAdj[[#This Row],[STATE]]&amp;tblLocAdj[[#This Row],[COUNTY]]</f>
        <v>MIWAYNE</v>
      </c>
      <c r="D1282" s="24">
        <v>1.8</v>
      </c>
      <c r="E1282" s="17" t="s">
        <v>2221</v>
      </c>
      <c r="F1282" s="19">
        <v>40544</v>
      </c>
      <c r="G1282" s="20">
        <v>1.8</v>
      </c>
      <c r="H1282" s="27"/>
      <c r="I1282" s="20">
        <v>0</v>
      </c>
    </row>
    <row r="1283" spans="1:9" ht="30" x14ac:dyDescent="0.25">
      <c r="A1283" s="17" t="s">
        <v>43</v>
      </c>
      <c r="B1283" s="17" t="s">
        <v>2222</v>
      </c>
      <c r="C1283" s="23" t="str">
        <f>tblLocAdj[[#This Row],[STATE]]&amp;tblLocAdj[[#This Row],[COUNTY]]</f>
        <v>MIWEXFORD</v>
      </c>
      <c r="D1283" s="24">
        <v>1.8</v>
      </c>
      <c r="E1283" s="17" t="s">
        <v>2223</v>
      </c>
      <c r="F1283" s="19">
        <v>40544</v>
      </c>
      <c r="G1283" s="20">
        <v>1.8</v>
      </c>
      <c r="H1283" s="27"/>
      <c r="I1283" s="20">
        <v>0</v>
      </c>
    </row>
    <row r="1284" spans="1:9" ht="30" x14ac:dyDescent="0.25">
      <c r="A1284" s="17" t="s">
        <v>44</v>
      </c>
      <c r="B1284" s="17" t="s">
        <v>2224</v>
      </c>
      <c r="C1284" s="23" t="str">
        <f>tblLocAdj[[#This Row],[STATE]]&amp;tblLocAdj[[#This Row],[COUNTY]]</f>
        <v>MNAITKIN</v>
      </c>
      <c r="D1284" s="24">
        <v>1.65</v>
      </c>
      <c r="E1284" s="17" t="s">
        <v>2225</v>
      </c>
      <c r="F1284" s="19">
        <v>40544</v>
      </c>
      <c r="G1284" s="20">
        <v>1.65</v>
      </c>
      <c r="H1284" s="27"/>
      <c r="I1284" s="20">
        <v>0</v>
      </c>
    </row>
    <row r="1285" spans="1:9" ht="30" x14ac:dyDescent="0.25">
      <c r="A1285" s="17" t="s">
        <v>44</v>
      </c>
      <c r="B1285" s="17" t="s">
        <v>2226</v>
      </c>
      <c r="C1285" s="23" t="str">
        <f>tblLocAdj[[#This Row],[STATE]]&amp;tblLocAdj[[#This Row],[COUNTY]]</f>
        <v>MNANOKA</v>
      </c>
      <c r="D1285" s="24">
        <v>1.7</v>
      </c>
      <c r="E1285" s="17" t="s">
        <v>2227</v>
      </c>
      <c r="F1285" s="19">
        <v>40544</v>
      </c>
      <c r="G1285" s="20">
        <v>1.7</v>
      </c>
      <c r="H1285" s="27"/>
      <c r="I1285" s="20">
        <v>0</v>
      </c>
    </row>
    <row r="1286" spans="1:9" ht="30" x14ac:dyDescent="0.25">
      <c r="A1286" s="17" t="s">
        <v>44</v>
      </c>
      <c r="B1286" s="17" t="s">
        <v>2228</v>
      </c>
      <c r="C1286" s="23" t="str">
        <f>tblLocAdj[[#This Row],[STATE]]&amp;tblLocAdj[[#This Row],[COUNTY]]</f>
        <v>MNBECKER</v>
      </c>
      <c r="D1286" s="24">
        <v>1.65</v>
      </c>
      <c r="E1286" s="17" t="s">
        <v>2229</v>
      </c>
      <c r="F1286" s="19">
        <v>40544</v>
      </c>
      <c r="G1286" s="20">
        <v>1.65</v>
      </c>
      <c r="H1286" s="27"/>
      <c r="I1286" s="20">
        <v>0</v>
      </c>
    </row>
    <row r="1287" spans="1:9" ht="30" x14ac:dyDescent="0.25">
      <c r="A1287" s="17" t="s">
        <v>44</v>
      </c>
      <c r="B1287" s="17" t="s">
        <v>2230</v>
      </c>
      <c r="C1287" s="23" t="str">
        <f>tblLocAdj[[#This Row],[STATE]]&amp;tblLocAdj[[#This Row],[COUNTY]]</f>
        <v>MNBELTRAMI</v>
      </c>
      <c r="D1287" s="24">
        <v>1.65</v>
      </c>
      <c r="E1287" s="17" t="s">
        <v>2231</v>
      </c>
      <c r="F1287" s="19">
        <v>40544</v>
      </c>
      <c r="G1287" s="20">
        <v>1.65</v>
      </c>
      <c r="H1287" s="27"/>
      <c r="I1287" s="20">
        <v>0</v>
      </c>
    </row>
    <row r="1288" spans="1:9" ht="30" x14ac:dyDescent="0.25">
      <c r="A1288" s="17" t="s">
        <v>44</v>
      </c>
      <c r="B1288" s="17" t="s">
        <v>226</v>
      </c>
      <c r="C1288" s="23" t="str">
        <f>tblLocAdj[[#This Row],[STATE]]&amp;tblLocAdj[[#This Row],[COUNTY]]</f>
        <v>MNBENTON</v>
      </c>
      <c r="D1288" s="24">
        <v>1.7</v>
      </c>
      <c r="E1288" s="17" t="s">
        <v>2232</v>
      </c>
      <c r="F1288" s="19">
        <v>40544</v>
      </c>
      <c r="G1288" s="20">
        <v>1.7</v>
      </c>
      <c r="H1288" s="27"/>
      <c r="I1288" s="20">
        <v>0</v>
      </c>
    </row>
    <row r="1289" spans="1:9" ht="30" x14ac:dyDescent="0.25">
      <c r="A1289" s="17" t="s">
        <v>44</v>
      </c>
      <c r="B1289" s="17" t="s">
        <v>2233</v>
      </c>
      <c r="C1289" s="23" t="str">
        <f>tblLocAdj[[#This Row],[STATE]]&amp;tblLocAdj[[#This Row],[COUNTY]]</f>
        <v>MNBIG STONE</v>
      </c>
      <c r="D1289" s="24">
        <v>1.7</v>
      </c>
      <c r="E1289" s="17" t="s">
        <v>2234</v>
      </c>
      <c r="F1289" s="19">
        <v>40544</v>
      </c>
      <c r="G1289" s="20">
        <v>1.7</v>
      </c>
      <c r="H1289" s="27"/>
      <c r="I1289" s="20">
        <v>0</v>
      </c>
    </row>
    <row r="1290" spans="1:9" ht="30" x14ac:dyDescent="0.25">
      <c r="A1290" s="17" t="s">
        <v>44</v>
      </c>
      <c r="B1290" s="17" t="s">
        <v>2235</v>
      </c>
      <c r="C1290" s="23" t="str">
        <f>tblLocAdj[[#This Row],[STATE]]&amp;tblLocAdj[[#This Row],[COUNTY]]</f>
        <v>MNBLUE EARTH</v>
      </c>
      <c r="D1290" s="24">
        <v>1.7</v>
      </c>
      <c r="E1290" s="17" t="s">
        <v>2236</v>
      </c>
      <c r="F1290" s="19">
        <v>40544</v>
      </c>
      <c r="G1290" s="20">
        <v>1.7</v>
      </c>
      <c r="H1290" s="27"/>
      <c r="I1290" s="20">
        <v>0</v>
      </c>
    </row>
    <row r="1291" spans="1:9" ht="30" x14ac:dyDescent="0.25">
      <c r="A1291" s="17" t="s">
        <v>44</v>
      </c>
      <c r="B1291" s="17" t="s">
        <v>1255</v>
      </c>
      <c r="C1291" s="23" t="str">
        <f>tblLocAdj[[#This Row],[STATE]]&amp;tblLocAdj[[#This Row],[COUNTY]]</f>
        <v>MNBROWN</v>
      </c>
      <c r="D1291" s="24">
        <v>1.7</v>
      </c>
      <c r="E1291" s="17" t="s">
        <v>2237</v>
      </c>
      <c r="F1291" s="19">
        <v>40544</v>
      </c>
      <c r="G1291" s="20">
        <v>1.7</v>
      </c>
      <c r="H1291" s="27"/>
      <c r="I1291" s="20">
        <v>0</v>
      </c>
    </row>
    <row r="1292" spans="1:9" ht="30" x14ac:dyDescent="0.25">
      <c r="A1292" s="17" t="s">
        <v>44</v>
      </c>
      <c r="B1292" s="17" t="s">
        <v>2238</v>
      </c>
      <c r="C1292" s="23" t="str">
        <f>tblLocAdj[[#This Row],[STATE]]&amp;tblLocAdj[[#This Row],[COUNTY]]</f>
        <v>MNCARLTON</v>
      </c>
      <c r="D1292" s="24">
        <v>1.65</v>
      </c>
      <c r="E1292" s="17" t="s">
        <v>2239</v>
      </c>
      <c r="F1292" s="19">
        <v>40544</v>
      </c>
      <c r="G1292" s="20">
        <v>1.65</v>
      </c>
      <c r="H1292" s="27"/>
      <c r="I1292" s="20">
        <v>0</v>
      </c>
    </row>
    <row r="1293" spans="1:9" ht="30" x14ac:dyDescent="0.25">
      <c r="A1293" s="17" t="s">
        <v>44</v>
      </c>
      <c r="B1293" s="17" t="s">
        <v>2240</v>
      </c>
      <c r="C1293" s="23" t="str">
        <f>tblLocAdj[[#This Row],[STATE]]&amp;tblLocAdj[[#This Row],[COUNTY]]</f>
        <v>MNCARVER</v>
      </c>
      <c r="D1293" s="24">
        <v>1.7</v>
      </c>
      <c r="E1293" s="17" t="s">
        <v>2241</v>
      </c>
      <c r="F1293" s="19">
        <v>40544</v>
      </c>
      <c r="G1293" s="20">
        <v>1.7</v>
      </c>
      <c r="H1293" s="27"/>
      <c r="I1293" s="20">
        <v>0</v>
      </c>
    </row>
    <row r="1294" spans="1:9" ht="30" x14ac:dyDescent="0.25">
      <c r="A1294" s="17" t="s">
        <v>44</v>
      </c>
      <c r="B1294" s="17" t="s">
        <v>1043</v>
      </c>
      <c r="C1294" s="23" t="str">
        <f>tblLocAdj[[#This Row],[STATE]]&amp;tblLocAdj[[#This Row],[COUNTY]]</f>
        <v>MNCASS</v>
      </c>
      <c r="D1294" s="24">
        <v>1.65</v>
      </c>
      <c r="E1294" s="17" t="s">
        <v>2242</v>
      </c>
      <c r="F1294" s="19">
        <v>40544</v>
      </c>
      <c r="G1294" s="20">
        <v>1.65</v>
      </c>
      <c r="H1294" s="27"/>
      <c r="I1294" s="20">
        <v>0</v>
      </c>
    </row>
    <row r="1295" spans="1:9" ht="30" x14ac:dyDescent="0.25">
      <c r="A1295" s="17" t="s">
        <v>44</v>
      </c>
      <c r="B1295" s="17" t="s">
        <v>2107</v>
      </c>
      <c r="C1295" s="23" t="str">
        <f>tblLocAdj[[#This Row],[STATE]]&amp;tblLocAdj[[#This Row],[COUNTY]]</f>
        <v>MNCHIPPEWA</v>
      </c>
      <c r="D1295" s="24">
        <v>1.7</v>
      </c>
      <c r="E1295" s="17" t="s">
        <v>2243</v>
      </c>
      <c r="F1295" s="19">
        <v>40544</v>
      </c>
      <c r="G1295" s="20">
        <v>1.7</v>
      </c>
      <c r="H1295" s="27"/>
      <c r="I1295" s="20">
        <v>0</v>
      </c>
    </row>
    <row r="1296" spans="1:9" ht="30" x14ac:dyDescent="0.25">
      <c r="A1296" s="17" t="s">
        <v>44</v>
      </c>
      <c r="B1296" s="17" t="s">
        <v>2244</v>
      </c>
      <c r="C1296" s="23" t="str">
        <f>tblLocAdj[[#This Row],[STATE]]&amp;tblLocAdj[[#This Row],[COUNTY]]</f>
        <v>MNCHISAGO</v>
      </c>
      <c r="D1296" s="24">
        <v>1.7</v>
      </c>
      <c r="E1296" s="17" t="s">
        <v>2245</v>
      </c>
      <c r="F1296" s="19">
        <v>40544</v>
      </c>
      <c r="G1296" s="20">
        <v>1.7</v>
      </c>
      <c r="H1296" s="27"/>
      <c r="I1296" s="20">
        <v>0</v>
      </c>
    </row>
    <row r="1297" spans="1:9" ht="30" x14ac:dyDescent="0.25">
      <c r="A1297" s="17" t="s">
        <v>44</v>
      </c>
      <c r="B1297" s="17" t="s">
        <v>112</v>
      </c>
      <c r="C1297" s="23" t="str">
        <f>tblLocAdj[[#This Row],[STATE]]&amp;tblLocAdj[[#This Row],[COUNTY]]</f>
        <v>MNCLAY</v>
      </c>
      <c r="D1297" s="24">
        <v>1.65</v>
      </c>
      <c r="E1297" s="17" t="s">
        <v>2246</v>
      </c>
      <c r="F1297" s="19">
        <v>40544</v>
      </c>
      <c r="G1297" s="20">
        <v>1.65</v>
      </c>
      <c r="H1297" s="27"/>
      <c r="I1297" s="20">
        <v>0</v>
      </c>
    </row>
    <row r="1298" spans="1:9" ht="30" x14ac:dyDescent="0.25">
      <c r="A1298" s="17" t="s">
        <v>44</v>
      </c>
      <c r="B1298" s="17" t="s">
        <v>1203</v>
      </c>
      <c r="C1298" s="23" t="str">
        <f>tblLocAdj[[#This Row],[STATE]]&amp;tblLocAdj[[#This Row],[COUNTY]]</f>
        <v>MNCLEARWATER</v>
      </c>
      <c r="D1298" s="24">
        <v>1.65</v>
      </c>
      <c r="E1298" s="17" t="s">
        <v>2247</v>
      </c>
      <c r="F1298" s="19">
        <v>40544</v>
      </c>
      <c r="G1298" s="20">
        <v>1.65</v>
      </c>
      <c r="H1298" s="27"/>
      <c r="I1298" s="20">
        <v>0</v>
      </c>
    </row>
    <row r="1299" spans="1:9" ht="30" x14ac:dyDescent="0.25">
      <c r="A1299" s="17" t="s">
        <v>44</v>
      </c>
      <c r="B1299" s="17" t="s">
        <v>817</v>
      </c>
      <c r="C1299" s="23" t="str">
        <f>tblLocAdj[[#This Row],[STATE]]&amp;tblLocAdj[[#This Row],[COUNTY]]</f>
        <v>MNCOOK</v>
      </c>
      <c r="D1299" s="24">
        <v>1.65</v>
      </c>
      <c r="E1299" s="17" t="s">
        <v>2248</v>
      </c>
      <c r="F1299" s="19">
        <v>40544</v>
      </c>
      <c r="G1299" s="20">
        <v>1.65</v>
      </c>
      <c r="H1299" s="27"/>
      <c r="I1299" s="20">
        <v>0</v>
      </c>
    </row>
    <row r="1300" spans="1:9" ht="30" x14ac:dyDescent="0.25">
      <c r="A1300" s="17" t="s">
        <v>44</v>
      </c>
      <c r="B1300" s="17" t="s">
        <v>2249</v>
      </c>
      <c r="C1300" s="23" t="str">
        <f>tblLocAdj[[#This Row],[STATE]]&amp;tblLocAdj[[#This Row],[COUNTY]]</f>
        <v>MNCOTTONWOOD</v>
      </c>
      <c r="D1300" s="24">
        <v>1.7</v>
      </c>
      <c r="E1300" s="17" t="s">
        <v>2250</v>
      </c>
      <c r="F1300" s="19">
        <v>40544</v>
      </c>
      <c r="G1300" s="20">
        <v>1.7</v>
      </c>
      <c r="H1300" s="27"/>
      <c r="I1300" s="20">
        <v>0</v>
      </c>
    </row>
    <row r="1301" spans="1:9" ht="30" x14ac:dyDescent="0.25">
      <c r="A1301" s="17" t="s">
        <v>44</v>
      </c>
      <c r="B1301" s="17" t="s">
        <v>2251</v>
      </c>
      <c r="C1301" s="23" t="str">
        <f>tblLocAdj[[#This Row],[STATE]]&amp;tblLocAdj[[#This Row],[COUNTY]]</f>
        <v>MNCROW WING</v>
      </c>
      <c r="D1301" s="24">
        <v>1.65</v>
      </c>
      <c r="E1301" s="17" t="s">
        <v>2252</v>
      </c>
      <c r="F1301" s="19">
        <v>40544</v>
      </c>
      <c r="G1301" s="20">
        <v>1.65</v>
      </c>
      <c r="H1301" s="27"/>
      <c r="I1301" s="20">
        <v>0</v>
      </c>
    </row>
    <row r="1302" spans="1:9" ht="30" x14ac:dyDescent="0.25">
      <c r="A1302" s="17" t="s">
        <v>44</v>
      </c>
      <c r="B1302" s="17" t="s">
        <v>2253</v>
      </c>
      <c r="C1302" s="23" t="str">
        <f>tblLocAdj[[#This Row],[STATE]]&amp;tblLocAdj[[#This Row],[COUNTY]]</f>
        <v>MNDAKOTA</v>
      </c>
      <c r="D1302" s="24">
        <v>1.7</v>
      </c>
      <c r="E1302" s="17" t="s">
        <v>2254</v>
      </c>
      <c r="F1302" s="19">
        <v>40544</v>
      </c>
      <c r="G1302" s="20">
        <v>1.7</v>
      </c>
      <c r="H1302" s="27"/>
      <c r="I1302" s="20">
        <v>0</v>
      </c>
    </row>
    <row r="1303" spans="1:9" ht="30" x14ac:dyDescent="0.25">
      <c r="A1303" s="17" t="s">
        <v>44</v>
      </c>
      <c r="B1303" s="17" t="s">
        <v>830</v>
      </c>
      <c r="C1303" s="23" t="str">
        <f>tblLocAdj[[#This Row],[STATE]]&amp;tblLocAdj[[#This Row],[COUNTY]]</f>
        <v>MNDODGE</v>
      </c>
      <c r="D1303" s="24">
        <v>1.7</v>
      </c>
      <c r="E1303" s="17" t="s">
        <v>2255</v>
      </c>
      <c r="F1303" s="19">
        <v>40544</v>
      </c>
      <c r="G1303" s="20">
        <v>1.7</v>
      </c>
      <c r="H1303" s="27"/>
      <c r="I1303" s="20">
        <v>0</v>
      </c>
    </row>
    <row r="1304" spans="1:9" ht="30" x14ac:dyDescent="0.25">
      <c r="A1304" s="17" t="s">
        <v>44</v>
      </c>
      <c r="B1304" s="17" t="s">
        <v>530</v>
      </c>
      <c r="C1304" s="23" t="str">
        <f>tblLocAdj[[#This Row],[STATE]]&amp;tblLocAdj[[#This Row],[COUNTY]]</f>
        <v>MNDOUGLAS</v>
      </c>
      <c r="D1304" s="24">
        <v>1.7</v>
      </c>
      <c r="E1304" s="17" t="s">
        <v>2256</v>
      </c>
      <c r="F1304" s="19">
        <v>40544</v>
      </c>
      <c r="G1304" s="20">
        <v>1.7</v>
      </c>
      <c r="H1304" s="27"/>
      <c r="I1304" s="20">
        <v>0</v>
      </c>
    </row>
    <row r="1305" spans="1:9" ht="30" x14ac:dyDescent="0.25">
      <c r="A1305" s="17" t="s">
        <v>44</v>
      </c>
      <c r="B1305" s="17" t="s">
        <v>2257</v>
      </c>
      <c r="C1305" s="23" t="str">
        <f>tblLocAdj[[#This Row],[STATE]]&amp;tblLocAdj[[#This Row],[COUNTY]]</f>
        <v>MNFARIBAULT</v>
      </c>
      <c r="D1305" s="24">
        <v>1.7</v>
      </c>
      <c r="E1305" s="17" t="s">
        <v>2258</v>
      </c>
      <c r="F1305" s="19">
        <v>40544</v>
      </c>
      <c r="G1305" s="20">
        <v>1.7</v>
      </c>
      <c r="H1305" s="27"/>
      <c r="I1305" s="20">
        <v>0</v>
      </c>
    </row>
    <row r="1306" spans="1:9" ht="30" x14ac:dyDescent="0.25">
      <c r="A1306" s="17" t="s">
        <v>44</v>
      </c>
      <c r="B1306" s="17" t="s">
        <v>2259</v>
      </c>
      <c r="C1306" s="23" t="str">
        <f>tblLocAdj[[#This Row],[STATE]]&amp;tblLocAdj[[#This Row],[COUNTY]]</f>
        <v>MNFILLMORE</v>
      </c>
      <c r="D1306" s="24">
        <v>1.7</v>
      </c>
      <c r="E1306" s="17" t="s">
        <v>2260</v>
      </c>
      <c r="F1306" s="19">
        <v>40544</v>
      </c>
      <c r="G1306" s="20">
        <v>1.7</v>
      </c>
      <c r="H1306" s="27"/>
      <c r="I1306" s="20">
        <v>0</v>
      </c>
    </row>
    <row r="1307" spans="1:9" ht="30" x14ac:dyDescent="0.25">
      <c r="A1307" s="17" t="s">
        <v>44</v>
      </c>
      <c r="B1307" s="17" t="s">
        <v>2261</v>
      </c>
      <c r="C1307" s="23" t="str">
        <f>tblLocAdj[[#This Row],[STATE]]&amp;tblLocAdj[[#This Row],[COUNTY]]</f>
        <v>MNFREEBORN</v>
      </c>
      <c r="D1307" s="24">
        <v>1.7</v>
      </c>
      <c r="E1307" s="17" t="s">
        <v>2262</v>
      </c>
      <c r="F1307" s="19">
        <v>40544</v>
      </c>
      <c r="G1307" s="20">
        <v>1.7</v>
      </c>
      <c r="H1307" s="27"/>
      <c r="I1307" s="20">
        <v>0</v>
      </c>
    </row>
    <row r="1308" spans="1:9" ht="30" x14ac:dyDescent="0.25">
      <c r="A1308" s="17" t="s">
        <v>44</v>
      </c>
      <c r="B1308" s="17" t="s">
        <v>2263</v>
      </c>
      <c r="C1308" s="23" t="str">
        <f>tblLocAdj[[#This Row],[STATE]]&amp;tblLocAdj[[#This Row],[COUNTY]]</f>
        <v>MNGOODHUE</v>
      </c>
      <c r="D1308" s="24">
        <v>1.7</v>
      </c>
      <c r="E1308" s="17" t="s">
        <v>2264</v>
      </c>
      <c r="F1308" s="19">
        <v>40544</v>
      </c>
      <c r="G1308" s="20">
        <v>1.7</v>
      </c>
      <c r="H1308" s="27"/>
      <c r="I1308" s="20">
        <v>0</v>
      </c>
    </row>
    <row r="1309" spans="1:9" ht="30" x14ac:dyDescent="0.25">
      <c r="A1309" s="17" t="s">
        <v>44</v>
      </c>
      <c r="B1309" s="17" t="s">
        <v>267</v>
      </c>
      <c r="C1309" s="23" t="str">
        <f>tblLocAdj[[#This Row],[STATE]]&amp;tblLocAdj[[#This Row],[COUNTY]]</f>
        <v>MNGRANT</v>
      </c>
      <c r="D1309" s="24">
        <v>1.7</v>
      </c>
      <c r="E1309" s="17" t="s">
        <v>2265</v>
      </c>
      <c r="F1309" s="19">
        <v>40544</v>
      </c>
      <c r="G1309" s="20">
        <v>1.7</v>
      </c>
      <c r="H1309" s="27"/>
      <c r="I1309" s="20">
        <v>0</v>
      </c>
    </row>
    <row r="1310" spans="1:9" ht="30" x14ac:dyDescent="0.25">
      <c r="A1310" s="17" t="s">
        <v>44</v>
      </c>
      <c r="B1310" s="17" t="s">
        <v>2266</v>
      </c>
      <c r="C1310" s="23" t="str">
        <f>tblLocAdj[[#This Row],[STATE]]&amp;tblLocAdj[[#This Row],[COUNTY]]</f>
        <v>MNHENNEPIN</v>
      </c>
      <c r="D1310" s="24">
        <v>1.7</v>
      </c>
      <c r="E1310" s="17" t="s">
        <v>2267</v>
      </c>
      <c r="F1310" s="19">
        <v>40544</v>
      </c>
      <c r="G1310" s="20">
        <v>1.7</v>
      </c>
      <c r="H1310" s="27"/>
      <c r="I1310" s="20">
        <v>0</v>
      </c>
    </row>
    <row r="1311" spans="1:9" ht="30" x14ac:dyDescent="0.25">
      <c r="A1311" s="17" t="s">
        <v>44</v>
      </c>
      <c r="B1311" s="17" t="s">
        <v>154</v>
      </c>
      <c r="C1311" s="23" t="str">
        <f>tblLocAdj[[#This Row],[STATE]]&amp;tblLocAdj[[#This Row],[COUNTY]]</f>
        <v>MNHOUSTON</v>
      </c>
      <c r="D1311" s="24">
        <v>1.7</v>
      </c>
      <c r="E1311" s="17" t="s">
        <v>2268</v>
      </c>
      <c r="F1311" s="19">
        <v>40544</v>
      </c>
      <c r="G1311" s="20">
        <v>1.7</v>
      </c>
      <c r="H1311" s="27"/>
      <c r="I1311" s="20">
        <v>0</v>
      </c>
    </row>
    <row r="1312" spans="1:9" ht="30" x14ac:dyDescent="0.25">
      <c r="A1312" s="17" t="s">
        <v>44</v>
      </c>
      <c r="B1312" s="17" t="s">
        <v>2269</v>
      </c>
      <c r="C1312" s="23" t="str">
        <f>tblLocAdj[[#This Row],[STATE]]&amp;tblLocAdj[[#This Row],[COUNTY]]</f>
        <v>MNHUBBARD</v>
      </c>
      <c r="D1312" s="24">
        <v>1.65</v>
      </c>
      <c r="E1312" s="17" t="s">
        <v>2270</v>
      </c>
      <c r="F1312" s="19">
        <v>40544</v>
      </c>
      <c r="G1312" s="20">
        <v>1.65</v>
      </c>
      <c r="H1312" s="27"/>
      <c r="I1312" s="20">
        <v>0</v>
      </c>
    </row>
    <row r="1313" spans="1:9" ht="30" x14ac:dyDescent="0.25">
      <c r="A1313" s="17" t="s">
        <v>44</v>
      </c>
      <c r="B1313" s="17" t="s">
        <v>2271</v>
      </c>
      <c r="C1313" s="23" t="str">
        <f>tblLocAdj[[#This Row],[STATE]]&amp;tblLocAdj[[#This Row],[COUNTY]]</f>
        <v>MNISANTI</v>
      </c>
      <c r="D1313" s="24">
        <v>1.7</v>
      </c>
      <c r="E1313" s="17" t="s">
        <v>2272</v>
      </c>
      <c r="F1313" s="19">
        <v>40544</v>
      </c>
      <c r="G1313" s="20">
        <v>1.7</v>
      </c>
      <c r="H1313" s="27"/>
      <c r="I1313" s="20">
        <v>0</v>
      </c>
    </row>
    <row r="1314" spans="1:9" ht="30" x14ac:dyDescent="0.25">
      <c r="A1314" s="17" t="s">
        <v>44</v>
      </c>
      <c r="B1314" s="17" t="s">
        <v>2273</v>
      </c>
      <c r="C1314" s="23" t="str">
        <f>tblLocAdj[[#This Row],[STATE]]&amp;tblLocAdj[[#This Row],[COUNTY]]</f>
        <v>MNITASCA</v>
      </c>
      <c r="D1314" s="24">
        <v>1.65</v>
      </c>
      <c r="E1314" s="17" t="s">
        <v>2274</v>
      </c>
      <c r="F1314" s="19">
        <v>40544</v>
      </c>
      <c r="G1314" s="20">
        <v>1.65</v>
      </c>
      <c r="H1314" s="27"/>
      <c r="I1314" s="20">
        <v>0</v>
      </c>
    </row>
    <row r="1315" spans="1:9" ht="30" x14ac:dyDescent="0.25">
      <c r="A1315" s="17" t="s">
        <v>44</v>
      </c>
      <c r="B1315" s="17" t="s">
        <v>156</v>
      </c>
      <c r="C1315" s="23" t="str">
        <f>tblLocAdj[[#This Row],[STATE]]&amp;tblLocAdj[[#This Row],[COUNTY]]</f>
        <v>MNJACKSON</v>
      </c>
      <c r="D1315" s="24">
        <v>1.7</v>
      </c>
      <c r="E1315" s="17" t="s">
        <v>2275</v>
      </c>
      <c r="F1315" s="19">
        <v>40544</v>
      </c>
      <c r="G1315" s="20">
        <v>1.7</v>
      </c>
      <c r="H1315" s="27"/>
      <c r="I1315" s="20">
        <v>0</v>
      </c>
    </row>
    <row r="1316" spans="1:9" ht="30" x14ac:dyDescent="0.25">
      <c r="A1316" s="17" t="s">
        <v>44</v>
      </c>
      <c r="B1316" s="17" t="s">
        <v>2276</v>
      </c>
      <c r="C1316" s="23" t="str">
        <f>tblLocAdj[[#This Row],[STATE]]&amp;tblLocAdj[[#This Row],[COUNTY]]</f>
        <v>MNKANABEC</v>
      </c>
      <c r="D1316" s="24">
        <v>1.7</v>
      </c>
      <c r="E1316" s="17" t="s">
        <v>2277</v>
      </c>
      <c r="F1316" s="19">
        <v>40544</v>
      </c>
      <c r="G1316" s="20">
        <v>1.7</v>
      </c>
      <c r="H1316" s="27"/>
      <c r="I1316" s="20">
        <v>0</v>
      </c>
    </row>
    <row r="1317" spans="1:9" ht="30" x14ac:dyDescent="0.25">
      <c r="A1317" s="17" t="s">
        <v>44</v>
      </c>
      <c r="B1317" s="17" t="s">
        <v>2278</v>
      </c>
      <c r="C1317" s="23" t="str">
        <f>tblLocAdj[[#This Row],[STATE]]&amp;tblLocAdj[[#This Row],[COUNTY]]</f>
        <v>MNKANDIYOHI</v>
      </c>
      <c r="D1317" s="24">
        <v>1.7</v>
      </c>
      <c r="E1317" s="17" t="s">
        <v>2279</v>
      </c>
      <c r="F1317" s="19">
        <v>40544</v>
      </c>
      <c r="G1317" s="20">
        <v>1.7</v>
      </c>
      <c r="H1317" s="27"/>
      <c r="I1317" s="20">
        <v>0</v>
      </c>
    </row>
    <row r="1318" spans="1:9" ht="30" x14ac:dyDescent="0.25">
      <c r="A1318" s="17" t="s">
        <v>44</v>
      </c>
      <c r="B1318" s="17" t="s">
        <v>2280</v>
      </c>
      <c r="C1318" s="23" t="str">
        <f>tblLocAdj[[#This Row],[STATE]]&amp;tblLocAdj[[#This Row],[COUNTY]]</f>
        <v>MNKITTSON</v>
      </c>
      <c r="D1318" s="24">
        <v>1.6</v>
      </c>
      <c r="E1318" s="17" t="s">
        <v>2281</v>
      </c>
      <c r="F1318" s="19">
        <v>40544</v>
      </c>
      <c r="G1318" s="20">
        <v>1.6</v>
      </c>
      <c r="H1318" s="27"/>
      <c r="I1318" s="20">
        <v>0</v>
      </c>
    </row>
    <row r="1319" spans="1:9" ht="30" x14ac:dyDescent="0.25">
      <c r="A1319" s="17" t="s">
        <v>44</v>
      </c>
      <c r="B1319" s="17" t="s">
        <v>2282</v>
      </c>
      <c r="C1319" s="23" t="str">
        <f>tblLocAdj[[#This Row],[STATE]]&amp;tblLocAdj[[#This Row],[COUNTY]]</f>
        <v>MNKOOCHICHING</v>
      </c>
      <c r="D1319" s="24">
        <v>1.65</v>
      </c>
      <c r="E1319" s="17" t="s">
        <v>2283</v>
      </c>
      <c r="F1319" s="19">
        <v>40544</v>
      </c>
      <c r="G1319" s="20">
        <v>1.65</v>
      </c>
      <c r="H1319" s="27"/>
      <c r="I1319" s="20">
        <v>0</v>
      </c>
    </row>
    <row r="1320" spans="1:9" ht="30" x14ac:dyDescent="0.25">
      <c r="A1320" s="17" t="s">
        <v>44</v>
      </c>
      <c r="B1320" s="17" t="s">
        <v>2284</v>
      </c>
      <c r="C1320" s="23" t="str">
        <f>tblLocAdj[[#This Row],[STATE]]&amp;tblLocAdj[[#This Row],[COUNTY]]</f>
        <v>MNLAC QUI PARLE</v>
      </c>
      <c r="D1320" s="24">
        <v>1.7</v>
      </c>
      <c r="E1320" s="17" t="s">
        <v>2285</v>
      </c>
      <c r="F1320" s="19">
        <v>40544</v>
      </c>
      <c r="G1320" s="20">
        <v>1.7</v>
      </c>
      <c r="H1320" s="27"/>
      <c r="I1320" s="20">
        <v>0</v>
      </c>
    </row>
    <row r="1321" spans="1:9" ht="30" x14ac:dyDescent="0.25">
      <c r="A1321" s="17" t="s">
        <v>44</v>
      </c>
      <c r="B1321" s="17" t="s">
        <v>414</v>
      </c>
      <c r="C1321" s="23" t="str">
        <f>tblLocAdj[[#This Row],[STATE]]&amp;tblLocAdj[[#This Row],[COUNTY]]</f>
        <v>MNLAKE</v>
      </c>
      <c r="D1321" s="24">
        <v>1.65</v>
      </c>
      <c r="E1321" s="17" t="s">
        <v>2286</v>
      </c>
      <c r="F1321" s="19">
        <v>40544</v>
      </c>
      <c r="G1321" s="20">
        <v>1.65</v>
      </c>
      <c r="H1321" s="27"/>
      <c r="I1321" s="20">
        <v>0</v>
      </c>
    </row>
    <row r="1322" spans="1:9" ht="30" x14ac:dyDescent="0.25">
      <c r="A1322" s="17" t="s">
        <v>44</v>
      </c>
      <c r="B1322" s="17" t="s">
        <v>2287</v>
      </c>
      <c r="C1322" s="23" t="str">
        <f>tblLocAdj[[#This Row],[STATE]]&amp;tblLocAdj[[#This Row],[COUNTY]]</f>
        <v>MNLAKE OF THE WOODS</v>
      </c>
      <c r="D1322" s="24">
        <v>1.6</v>
      </c>
      <c r="E1322" s="17" t="s">
        <v>2288</v>
      </c>
      <c r="F1322" s="19">
        <v>40544</v>
      </c>
      <c r="G1322" s="20">
        <v>1.6</v>
      </c>
      <c r="H1322" s="27"/>
      <c r="I1322" s="20">
        <v>0</v>
      </c>
    </row>
    <row r="1323" spans="1:9" ht="30" x14ac:dyDescent="0.25">
      <c r="A1323" s="17" t="s">
        <v>44</v>
      </c>
      <c r="B1323" s="17" t="s">
        <v>2289</v>
      </c>
      <c r="C1323" s="23" t="str">
        <f>tblLocAdj[[#This Row],[STATE]]&amp;tblLocAdj[[#This Row],[COUNTY]]</f>
        <v>MNLE SUEUR</v>
      </c>
      <c r="D1323" s="24">
        <v>1.7</v>
      </c>
      <c r="E1323" s="17" t="s">
        <v>2290</v>
      </c>
      <c r="F1323" s="19">
        <v>40544</v>
      </c>
      <c r="G1323" s="20">
        <v>1.7</v>
      </c>
      <c r="H1323" s="27"/>
      <c r="I1323" s="20">
        <v>0</v>
      </c>
    </row>
    <row r="1324" spans="1:9" ht="30" x14ac:dyDescent="0.25">
      <c r="A1324" s="17" t="s">
        <v>44</v>
      </c>
      <c r="B1324" s="17" t="s">
        <v>288</v>
      </c>
      <c r="C1324" s="23" t="str">
        <f>tblLocAdj[[#This Row],[STATE]]&amp;tblLocAdj[[#This Row],[COUNTY]]</f>
        <v>MNLINCOLN</v>
      </c>
      <c r="D1324" s="24">
        <v>1.7</v>
      </c>
      <c r="E1324" s="17" t="s">
        <v>2291</v>
      </c>
      <c r="F1324" s="19">
        <v>40544</v>
      </c>
      <c r="G1324" s="20">
        <v>1.7</v>
      </c>
      <c r="H1324" s="27"/>
      <c r="I1324" s="20">
        <v>0</v>
      </c>
    </row>
    <row r="1325" spans="1:9" ht="30" x14ac:dyDescent="0.25">
      <c r="A1325" s="17" t="s">
        <v>44</v>
      </c>
      <c r="B1325" s="17" t="s">
        <v>1110</v>
      </c>
      <c r="C1325" s="23" t="str">
        <f>tblLocAdj[[#This Row],[STATE]]&amp;tblLocAdj[[#This Row],[COUNTY]]</f>
        <v>MNLYON</v>
      </c>
      <c r="D1325" s="24">
        <v>1.7</v>
      </c>
      <c r="E1325" s="17" t="s">
        <v>2292</v>
      </c>
      <c r="F1325" s="19">
        <v>40544</v>
      </c>
      <c r="G1325" s="20">
        <v>1.7</v>
      </c>
      <c r="H1325" s="27"/>
      <c r="I1325" s="20">
        <v>0</v>
      </c>
    </row>
    <row r="1326" spans="1:9" ht="30" x14ac:dyDescent="0.25">
      <c r="A1326" s="17" t="s">
        <v>44</v>
      </c>
      <c r="B1326" s="17" t="s">
        <v>2293</v>
      </c>
      <c r="C1326" s="23" t="str">
        <f>tblLocAdj[[#This Row],[STATE]]&amp;tblLocAdj[[#This Row],[COUNTY]]</f>
        <v>MNMAHNOMEN</v>
      </c>
      <c r="D1326" s="24">
        <v>1.65</v>
      </c>
      <c r="E1326" s="17" t="s">
        <v>2294</v>
      </c>
      <c r="F1326" s="19">
        <v>40544</v>
      </c>
      <c r="G1326" s="20">
        <v>1.65</v>
      </c>
      <c r="H1326" s="27"/>
      <c r="I1326" s="20">
        <v>0</v>
      </c>
    </row>
    <row r="1327" spans="1:9" ht="30" x14ac:dyDescent="0.25">
      <c r="A1327" s="17" t="s">
        <v>44</v>
      </c>
      <c r="B1327" s="17" t="s">
        <v>180</v>
      </c>
      <c r="C1327" s="23" t="str">
        <f>tblLocAdj[[#This Row],[STATE]]&amp;tblLocAdj[[#This Row],[COUNTY]]</f>
        <v>MNMARSHALL</v>
      </c>
      <c r="D1327" s="24">
        <v>1.65</v>
      </c>
      <c r="E1327" s="17" t="s">
        <v>2295</v>
      </c>
      <c r="F1327" s="19">
        <v>40544</v>
      </c>
      <c r="G1327" s="20">
        <v>1.65</v>
      </c>
      <c r="H1327" s="27"/>
      <c r="I1327" s="20">
        <v>0</v>
      </c>
    </row>
    <row r="1328" spans="1:9" ht="30" x14ac:dyDescent="0.25">
      <c r="A1328" s="17" t="s">
        <v>44</v>
      </c>
      <c r="B1328" s="17" t="s">
        <v>709</v>
      </c>
      <c r="C1328" s="23" t="str">
        <f>tblLocAdj[[#This Row],[STATE]]&amp;tblLocAdj[[#This Row],[COUNTY]]</f>
        <v>MNMARTIN</v>
      </c>
      <c r="D1328" s="24">
        <v>1.7</v>
      </c>
      <c r="E1328" s="17" t="s">
        <v>2296</v>
      </c>
      <c r="F1328" s="19">
        <v>40544</v>
      </c>
      <c r="G1328" s="20">
        <v>1.7</v>
      </c>
      <c r="H1328" s="27"/>
      <c r="I1328" s="20">
        <v>0</v>
      </c>
    </row>
    <row r="1329" spans="1:9" ht="30" x14ac:dyDescent="0.25">
      <c r="A1329" s="17" t="s">
        <v>44</v>
      </c>
      <c r="B1329" s="17" t="s">
        <v>2297</v>
      </c>
      <c r="C1329" s="23" t="str">
        <f>tblLocAdj[[#This Row],[STATE]]&amp;tblLocAdj[[#This Row],[COUNTY]]</f>
        <v>MNMCLEOD</v>
      </c>
      <c r="D1329" s="24">
        <v>1.7</v>
      </c>
      <c r="E1329" s="17" t="s">
        <v>2298</v>
      </c>
      <c r="F1329" s="19">
        <v>40544</v>
      </c>
      <c r="G1329" s="20">
        <v>1.7</v>
      </c>
      <c r="H1329" s="27"/>
      <c r="I1329" s="20">
        <v>0</v>
      </c>
    </row>
    <row r="1330" spans="1:9" ht="30" x14ac:dyDescent="0.25">
      <c r="A1330" s="17" t="s">
        <v>44</v>
      </c>
      <c r="B1330" s="17" t="s">
        <v>2299</v>
      </c>
      <c r="C1330" s="23" t="str">
        <f>tblLocAdj[[#This Row],[STATE]]&amp;tblLocAdj[[#This Row],[COUNTY]]</f>
        <v>MNMEEKER</v>
      </c>
      <c r="D1330" s="24">
        <v>1.7</v>
      </c>
      <c r="E1330" s="17" t="s">
        <v>2300</v>
      </c>
      <c r="F1330" s="19">
        <v>40544</v>
      </c>
      <c r="G1330" s="20">
        <v>1.7</v>
      </c>
      <c r="H1330" s="27"/>
      <c r="I1330" s="20">
        <v>0</v>
      </c>
    </row>
    <row r="1331" spans="1:9" ht="30" x14ac:dyDescent="0.25">
      <c r="A1331" s="17" t="s">
        <v>44</v>
      </c>
      <c r="B1331" s="17" t="s">
        <v>2301</v>
      </c>
      <c r="C1331" s="23" t="str">
        <f>tblLocAdj[[#This Row],[STATE]]&amp;tblLocAdj[[#This Row],[COUNTY]]</f>
        <v>MNMILLE LACS</v>
      </c>
      <c r="D1331" s="24">
        <v>1.7</v>
      </c>
      <c r="E1331" s="17" t="s">
        <v>2302</v>
      </c>
      <c r="F1331" s="19">
        <v>40544</v>
      </c>
      <c r="G1331" s="20">
        <v>1.7</v>
      </c>
      <c r="H1331" s="27"/>
      <c r="I1331" s="20">
        <v>0</v>
      </c>
    </row>
    <row r="1332" spans="1:9" ht="30" x14ac:dyDescent="0.25">
      <c r="A1332" s="17" t="s">
        <v>44</v>
      </c>
      <c r="B1332" s="17" t="s">
        <v>2303</v>
      </c>
      <c r="C1332" s="23" t="str">
        <f>tblLocAdj[[#This Row],[STATE]]&amp;tblLocAdj[[#This Row],[COUNTY]]</f>
        <v>MNMORRISON</v>
      </c>
      <c r="D1332" s="24">
        <v>1.7</v>
      </c>
      <c r="E1332" s="17" t="s">
        <v>2304</v>
      </c>
      <c r="F1332" s="19">
        <v>40544</v>
      </c>
      <c r="G1332" s="20">
        <v>1.7</v>
      </c>
      <c r="H1332" s="27"/>
      <c r="I1332" s="20">
        <v>0</v>
      </c>
    </row>
    <row r="1333" spans="1:9" ht="30" x14ac:dyDescent="0.25">
      <c r="A1333" s="17" t="s">
        <v>44</v>
      </c>
      <c r="B1333" s="17" t="s">
        <v>2305</v>
      </c>
      <c r="C1333" s="23" t="str">
        <f>tblLocAdj[[#This Row],[STATE]]&amp;tblLocAdj[[#This Row],[COUNTY]]</f>
        <v>MNMOWER</v>
      </c>
      <c r="D1333" s="24">
        <v>1.7</v>
      </c>
      <c r="E1333" s="17" t="s">
        <v>2306</v>
      </c>
      <c r="F1333" s="19">
        <v>40544</v>
      </c>
      <c r="G1333" s="20">
        <v>1.7</v>
      </c>
      <c r="H1333" s="27"/>
      <c r="I1333" s="20">
        <v>0</v>
      </c>
    </row>
    <row r="1334" spans="1:9" ht="30" x14ac:dyDescent="0.25">
      <c r="A1334" s="17" t="s">
        <v>44</v>
      </c>
      <c r="B1334" s="17" t="s">
        <v>927</v>
      </c>
      <c r="C1334" s="23" t="str">
        <f>tblLocAdj[[#This Row],[STATE]]&amp;tblLocAdj[[#This Row],[COUNTY]]</f>
        <v>MNMURRAY</v>
      </c>
      <c r="D1334" s="24">
        <v>1.7</v>
      </c>
      <c r="E1334" s="17" t="s">
        <v>2307</v>
      </c>
      <c r="F1334" s="19">
        <v>40544</v>
      </c>
      <c r="G1334" s="20">
        <v>1.7</v>
      </c>
      <c r="H1334" s="27"/>
      <c r="I1334" s="20">
        <v>0</v>
      </c>
    </row>
    <row r="1335" spans="1:9" ht="30" x14ac:dyDescent="0.25">
      <c r="A1335" s="17" t="s">
        <v>44</v>
      </c>
      <c r="B1335" s="17" t="s">
        <v>2308</v>
      </c>
      <c r="C1335" s="23" t="str">
        <f>tblLocAdj[[#This Row],[STATE]]&amp;tblLocAdj[[#This Row],[COUNTY]]</f>
        <v>MNNICOLLET</v>
      </c>
      <c r="D1335" s="24">
        <v>1.7</v>
      </c>
      <c r="E1335" s="17" t="s">
        <v>2309</v>
      </c>
      <c r="F1335" s="19">
        <v>40544</v>
      </c>
      <c r="G1335" s="20">
        <v>1.7</v>
      </c>
      <c r="H1335" s="27"/>
      <c r="I1335" s="20">
        <v>0</v>
      </c>
    </row>
    <row r="1336" spans="1:9" ht="30" x14ac:dyDescent="0.25">
      <c r="A1336" s="17" t="s">
        <v>44</v>
      </c>
      <c r="B1336" s="17" t="s">
        <v>2310</v>
      </c>
      <c r="C1336" s="23" t="str">
        <f>tblLocAdj[[#This Row],[STATE]]&amp;tblLocAdj[[#This Row],[COUNTY]]</f>
        <v>MNNOBLES</v>
      </c>
      <c r="D1336" s="24">
        <v>1.7</v>
      </c>
      <c r="E1336" s="17" t="s">
        <v>2311</v>
      </c>
      <c r="F1336" s="19">
        <v>40544</v>
      </c>
      <c r="G1336" s="20">
        <v>1.7</v>
      </c>
      <c r="H1336" s="27"/>
      <c r="I1336" s="20">
        <v>0</v>
      </c>
    </row>
    <row r="1337" spans="1:9" ht="30" x14ac:dyDescent="0.25">
      <c r="A1337" s="17" t="s">
        <v>44</v>
      </c>
      <c r="B1337" s="17" t="s">
        <v>2312</v>
      </c>
      <c r="C1337" s="23" t="str">
        <f>tblLocAdj[[#This Row],[STATE]]&amp;tblLocAdj[[#This Row],[COUNTY]]</f>
        <v>MNNORMAN</v>
      </c>
      <c r="D1337" s="24">
        <v>1.65</v>
      </c>
      <c r="E1337" s="17" t="s">
        <v>2313</v>
      </c>
      <c r="F1337" s="19">
        <v>40544</v>
      </c>
      <c r="G1337" s="20">
        <v>1.65</v>
      </c>
      <c r="H1337" s="27"/>
      <c r="I1337" s="20">
        <v>0</v>
      </c>
    </row>
    <row r="1338" spans="1:9" ht="30" x14ac:dyDescent="0.25">
      <c r="A1338" s="17" t="s">
        <v>44</v>
      </c>
      <c r="B1338" s="17" t="s">
        <v>2314</v>
      </c>
      <c r="C1338" s="23" t="str">
        <f>tblLocAdj[[#This Row],[STATE]]&amp;tblLocAdj[[#This Row],[COUNTY]]</f>
        <v>MNOLMSTED</v>
      </c>
      <c r="D1338" s="24">
        <v>1.7</v>
      </c>
      <c r="E1338" s="17" t="s">
        <v>2315</v>
      </c>
      <c r="F1338" s="19">
        <v>40544</v>
      </c>
      <c r="G1338" s="20">
        <v>1.7</v>
      </c>
      <c r="H1338" s="27"/>
      <c r="I1338" s="20">
        <v>0</v>
      </c>
    </row>
    <row r="1339" spans="1:9" ht="30" x14ac:dyDescent="0.25">
      <c r="A1339" s="17" t="s">
        <v>44</v>
      </c>
      <c r="B1339" s="17" t="s">
        <v>2316</v>
      </c>
      <c r="C1339" s="23" t="str">
        <f>tblLocAdj[[#This Row],[STATE]]&amp;tblLocAdj[[#This Row],[COUNTY]]</f>
        <v>MNOTTER TAIL</v>
      </c>
      <c r="D1339" s="24">
        <v>1.65</v>
      </c>
      <c r="E1339" s="17" t="s">
        <v>2317</v>
      </c>
      <c r="F1339" s="19">
        <v>40544</v>
      </c>
      <c r="G1339" s="20">
        <v>1.65</v>
      </c>
      <c r="H1339" s="27"/>
      <c r="I1339" s="20">
        <v>0</v>
      </c>
    </row>
    <row r="1340" spans="1:9" ht="30" x14ac:dyDescent="0.25">
      <c r="A1340" s="17" t="s">
        <v>44</v>
      </c>
      <c r="B1340" s="17" t="s">
        <v>2318</v>
      </c>
      <c r="C1340" s="23" t="str">
        <f>tblLocAdj[[#This Row],[STATE]]&amp;tblLocAdj[[#This Row],[COUNTY]]</f>
        <v>MNPENNINGTON</v>
      </c>
      <c r="D1340" s="24">
        <v>1.65</v>
      </c>
      <c r="E1340" s="17" t="s">
        <v>2319</v>
      </c>
      <c r="F1340" s="19">
        <v>40544</v>
      </c>
      <c r="G1340" s="20">
        <v>1.65</v>
      </c>
      <c r="H1340" s="27"/>
      <c r="I1340" s="20">
        <v>0</v>
      </c>
    </row>
    <row r="1341" spans="1:9" ht="30" x14ac:dyDescent="0.25">
      <c r="A1341" s="17" t="s">
        <v>44</v>
      </c>
      <c r="B1341" s="17" t="s">
        <v>2320</v>
      </c>
      <c r="C1341" s="23" t="str">
        <f>tblLocAdj[[#This Row],[STATE]]&amp;tblLocAdj[[#This Row],[COUNTY]]</f>
        <v>MNPINE</v>
      </c>
      <c r="D1341" s="24">
        <v>1.7</v>
      </c>
      <c r="E1341" s="17" t="s">
        <v>2321</v>
      </c>
      <c r="F1341" s="19">
        <v>40544</v>
      </c>
      <c r="G1341" s="20">
        <v>1.7</v>
      </c>
      <c r="H1341" s="27"/>
      <c r="I1341" s="20">
        <v>0</v>
      </c>
    </row>
    <row r="1342" spans="1:9" ht="30" x14ac:dyDescent="0.25">
      <c r="A1342" s="17" t="s">
        <v>44</v>
      </c>
      <c r="B1342" s="17" t="s">
        <v>2322</v>
      </c>
      <c r="C1342" s="23" t="str">
        <f>tblLocAdj[[#This Row],[STATE]]&amp;tblLocAdj[[#This Row],[COUNTY]]</f>
        <v>MNPIPESTONE</v>
      </c>
      <c r="D1342" s="24">
        <v>1.7</v>
      </c>
      <c r="E1342" s="17" t="s">
        <v>2323</v>
      </c>
      <c r="F1342" s="19">
        <v>40544</v>
      </c>
      <c r="G1342" s="20">
        <v>1.7</v>
      </c>
      <c r="H1342" s="27"/>
      <c r="I1342" s="20">
        <v>0</v>
      </c>
    </row>
    <row r="1343" spans="1:9" ht="30" x14ac:dyDescent="0.25">
      <c r="A1343" s="17" t="s">
        <v>44</v>
      </c>
      <c r="B1343" s="17" t="s">
        <v>316</v>
      </c>
      <c r="C1343" s="23" t="str">
        <f>tblLocAdj[[#This Row],[STATE]]&amp;tblLocAdj[[#This Row],[COUNTY]]</f>
        <v>MNPOLK</v>
      </c>
      <c r="D1343" s="24">
        <v>1.65</v>
      </c>
      <c r="E1343" s="17" t="s">
        <v>2324</v>
      </c>
      <c r="F1343" s="19">
        <v>40544</v>
      </c>
      <c r="G1343" s="20">
        <v>1.65</v>
      </c>
      <c r="H1343" s="27"/>
      <c r="I1343" s="20">
        <v>0</v>
      </c>
    </row>
    <row r="1344" spans="1:9" ht="30" x14ac:dyDescent="0.25">
      <c r="A1344" s="17" t="s">
        <v>44</v>
      </c>
      <c r="B1344" s="17" t="s">
        <v>318</v>
      </c>
      <c r="C1344" s="23" t="str">
        <f>tblLocAdj[[#This Row],[STATE]]&amp;tblLocAdj[[#This Row],[COUNTY]]</f>
        <v>MNPOPE</v>
      </c>
      <c r="D1344" s="24">
        <v>1.7</v>
      </c>
      <c r="E1344" s="17" t="s">
        <v>2325</v>
      </c>
      <c r="F1344" s="19">
        <v>40544</v>
      </c>
      <c r="G1344" s="20">
        <v>1.7</v>
      </c>
      <c r="H1344" s="27"/>
      <c r="I1344" s="20">
        <v>0</v>
      </c>
    </row>
    <row r="1345" spans="1:9" ht="30" x14ac:dyDescent="0.25">
      <c r="A1345" s="17" t="s">
        <v>44</v>
      </c>
      <c r="B1345" s="17" t="s">
        <v>2326</v>
      </c>
      <c r="C1345" s="23" t="str">
        <f>tblLocAdj[[#This Row],[STATE]]&amp;tblLocAdj[[#This Row],[COUNTY]]</f>
        <v>MNRAMSEY</v>
      </c>
      <c r="D1345" s="24">
        <v>1.7</v>
      </c>
      <c r="E1345" s="17" t="s">
        <v>2327</v>
      </c>
      <c r="F1345" s="19">
        <v>40544</v>
      </c>
      <c r="G1345" s="20">
        <v>1.7</v>
      </c>
      <c r="H1345" s="27"/>
      <c r="I1345" s="20">
        <v>0</v>
      </c>
    </row>
    <row r="1346" spans="1:9" ht="30" x14ac:dyDescent="0.25">
      <c r="A1346" s="17" t="s">
        <v>44</v>
      </c>
      <c r="B1346" s="17" t="s">
        <v>2328</v>
      </c>
      <c r="C1346" s="23" t="str">
        <f>tblLocAdj[[#This Row],[STATE]]&amp;tblLocAdj[[#This Row],[COUNTY]]</f>
        <v>MNRED LAKE</v>
      </c>
      <c r="D1346" s="24">
        <v>1.65</v>
      </c>
      <c r="E1346" s="17" t="s">
        <v>2329</v>
      </c>
      <c r="F1346" s="19">
        <v>40544</v>
      </c>
      <c r="G1346" s="20">
        <v>1.65</v>
      </c>
      <c r="H1346" s="27"/>
      <c r="I1346" s="20">
        <v>0</v>
      </c>
    </row>
    <row r="1347" spans="1:9" ht="30" x14ac:dyDescent="0.25">
      <c r="A1347" s="17" t="s">
        <v>44</v>
      </c>
      <c r="B1347" s="17" t="s">
        <v>2330</v>
      </c>
      <c r="C1347" s="23" t="str">
        <f>tblLocAdj[[#This Row],[STATE]]&amp;tblLocAdj[[#This Row],[COUNTY]]</f>
        <v>MNREDWOOD</v>
      </c>
      <c r="D1347" s="24">
        <v>1.7</v>
      </c>
      <c r="E1347" s="17" t="s">
        <v>2331</v>
      </c>
      <c r="F1347" s="19">
        <v>40544</v>
      </c>
      <c r="G1347" s="20">
        <v>1.7</v>
      </c>
      <c r="H1347" s="27"/>
      <c r="I1347" s="20">
        <v>0</v>
      </c>
    </row>
    <row r="1348" spans="1:9" ht="30" x14ac:dyDescent="0.25">
      <c r="A1348" s="17" t="s">
        <v>44</v>
      </c>
      <c r="B1348" s="17" t="s">
        <v>2332</v>
      </c>
      <c r="C1348" s="23" t="str">
        <f>tblLocAdj[[#This Row],[STATE]]&amp;tblLocAdj[[#This Row],[COUNTY]]</f>
        <v>MNRENVILLE</v>
      </c>
      <c r="D1348" s="24">
        <v>1.7</v>
      </c>
      <c r="E1348" s="17" t="s">
        <v>2333</v>
      </c>
      <c r="F1348" s="19">
        <v>40544</v>
      </c>
      <c r="G1348" s="20">
        <v>1.7</v>
      </c>
      <c r="H1348" s="27"/>
      <c r="I1348" s="20">
        <v>0</v>
      </c>
    </row>
    <row r="1349" spans="1:9" ht="30" x14ac:dyDescent="0.25">
      <c r="A1349" s="17" t="s">
        <v>44</v>
      </c>
      <c r="B1349" s="17" t="s">
        <v>1658</v>
      </c>
      <c r="C1349" s="23" t="str">
        <f>tblLocAdj[[#This Row],[STATE]]&amp;tblLocAdj[[#This Row],[COUNTY]]</f>
        <v>MNRICE</v>
      </c>
      <c r="D1349" s="24">
        <v>1.7</v>
      </c>
      <c r="E1349" s="17" t="s">
        <v>2334</v>
      </c>
      <c r="F1349" s="19">
        <v>40544</v>
      </c>
      <c r="G1349" s="20">
        <v>1.7</v>
      </c>
      <c r="H1349" s="27"/>
      <c r="I1349" s="20">
        <v>0</v>
      </c>
    </row>
    <row r="1350" spans="1:9" ht="30" x14ac:dyDescent="0.25">
      <c r="A1350" s="17" t="s">
        <v>44</v>
      </c>
      <c r="B1350" s="17" t="s">
        <v>2335</v>
      </c>
      <c r="C1350" s="23" t="str">
        <f>tblLocAdj[[#This Row],[STATE]]&amp;tblLocAdj[[#This Row],[COUNTY]]</f>
        <v>MNROCK</v>
      </c>
      <c r="D1350" s="24">
        <v>1.7</v>
      </c>
      <c r="E1350" s="17" t="s">
        <v>2336</v>
      </c>
      <c r="F1350" s="19">
        <v>40544</v>
      </c>
      <c r="G1350" s="20">
        <v>1.7</v>
      </c>
      <c r="H1350" s="27"/>
      <c r="I1350" s="20">
        <v>0</v>
      </c>
    </row>
    <row r="1351" spans="1:9" ht="30" x14ac:dyDescent="0.25">
      <c r="A1351" s="17" t="s">
        <v>44</v>
      </c>
      <c r="B1351" s="17" t="s">
        <v>2337</v>
      </c>
      <c r="C1351" s="23" t="str">
        <f>tblLocAdj[[#This Row],[STATE]]&amp;tblLocAdj[[#This Row],[COUNTY]]</f>
        <v>MNROSEAU</v>
      </c>
      <c r="D1351" s="24">
        <v>1.6</v>
      </c>
      <c r="E1351" s="17" t="s">
        <v>2338</v>
      </c>
      <c r="F1351" s="19">
        <v>40544</v>
      </c>
      <c r="G1351" s="20">
        <v>1.6</v>
      </c>
      <c r="H1351" s="27"/>
      <c r="I1351" s="20">
        <v>0</v>
      </c>
    </row>
    <row r="1352" spans="1:9" ht="30" x14ac:dyDescent="0.25">
      <c r="A1352" s="17" t="s">
        <v>44</v>
      </c>
      <c r="B1352" s="17" t="s">
        <v>327</v>
      </c>
      <c r="C1352" s="23" t="str">
        <f>tblLocAdj[[#This Row],[STATE]]&amp;tblLocAdj[[#This Row],[COUNTY]]</f>
        <v>MNSCOTT</v>
      </c>
      <c r="D1352" s="24">
        <v>1.7</v>
      </c>
      <c r="E1352" s="17" t="s">
        <v>2339</v>
      </c>
      <c r="F1352" s="19">
        <v>40544</v>
      </c>
      <c r="G1352" s="20">
        <v>1.7</v>
      </c>
      <c r="H1352" s="27"/>
      <c r="I1352" s="20">
        <v>0</v>
      </c>
    </row>
    <row r="1353" spans="1:9" ht="30" x14ac:dyDescent="0.25">
      <c r="A1353" s="17" t="s">
        <v>44</v>
      </c>
      <c r="B1353" s="17" t="s">
        <v>2340</v>
      </c>
      <c r="C1353" s="23" t="str">
        <f>tblLocAdj[[#This Row],[STATE]]&amp;tblLocAdj[[#This Row],[COUNTY]]</f>
        <v>MNSHERBURNE</v>
      </c>
      <c r="D1353" s="24">
        <v>1.7</v>
      </c>
      <c r="E1353" s="17" t="s">
        <v>2341</v>
      </c>
      <c r="F1353" s="19">
        <v>40544</v>
      </c>
      <c r="G1353" s="20">
        <v>1.7</v>
      </c>
      <c r="H1353" s="27"/>
      <c r="I1353" s="20">
        <v>0</v>
      </c>
    </row>
    <row r="1354" spans="1:9" ht="30" x14ac:dyDescent="0.25">
      <c r="A1354" s="17" t="s">
        <v>44</v>
      </c>
      <c r="B1354" s="17" t="s">
        <v>2342</v>
      </c>
      <c r="C1354" s="23" t="str">
        <f>tblLocAdj[[#This Row],[STATE]]&amp;tblLocAdj[[#This Row],[COUNTY]]</f>
        <v>MNSIBLEY</v>
      </c>
      <c r="D1354" s="24">
        <v>1.7</v>
      </c>
      <c r="E1354" s="17" t="s">
        <v>2343</v>
      </c>
      <c r="F1354" s="19">
        <v>40544</v>
      </c>
      <c r="G1354" s="20">
        <v>1.7</v>
      </c>
      <c r="H1354" s="27"/>
      <c r="I1354" s="20">
        <v>0</v>
      </c>
    </row>
    <row r="1355" spans="1:9" ht="30" x14ac:dyDescent="0.25">
      <c r="A1355" s="17" t="s">
        <v>44</v>
      </c>
      <c r="B1355" s="17" t="s">
        <v>2344</v>
      </c>
      <c r="C1355" s="23" t="str">
        <f>tblLocAdj[[#This Row],[STATE]]&amp;tblLocAdj[[#This Row],[COUNTY]]</f>
        <v>MNST. LOUIS</v>
      </c>
      <c r="D1355" s="24">
        <v>1.65</v>
      </c>
      <c r="E1355" s="17" t="s">
        <v>2345</v>
      </c>
      <c r="F1355" s="19">
        <v>40544</v>
      </c>
      <c r="G1355" s="20">
        <v>1.65</v>
      </c>
      <c r="H1355" s="27"/>
      <c r="I1355" s="20">
        <v>0</v>
      </c>
    </row>
    <row r="1356" spans="1:9" ht="30" x14ac:dyDescent="0.25">
      <c r="A1356" s="17" t="s">
        <v>44</v>
      </c>
      <c r="B1356" s="17" t="s">
        <v>2346</v>
      </c>
      <c r="C1356" s="23" t="str">
        <f>tblLocAdj[[#This Row],[STATE]]&amp;tblLocAdj[[#This Row],[COUNTY]]</f>
        <v>MNSTEARNS</v>
      </c>
      <c r="D1356" s="24">
        <v>1.7</v>
      </c>
      <c r="E1356" s="17" t="s">
        <v>2347</v>
      </c>
      <c r="F1356" s="19">
        <v>40544</v>
      </c>
      <c r="G1356" s="20">
        <v>1.7</v>
      </c>
      <c r="H1356" s="27"/>
      <c r="I1356" s="20">
        <v>0</v>
      </c>
    </row>
    <row r="1357" spans="1:9" ht="30" x14ac:dyDescent="0.25">
      <c r="A1357" s="17" t="s">
        <v>44</v>
      </c>
      <c r="B1357" s="17" t="s">
        <v>2348</v>
      </c>
      <c r="C1357" s="23" t="str">
        <f>tblLocAdj[[#This Row],[STATE]]&amp;tblLocAdj[[#This Row],[COUNTY]]</f>
        <v>MNSTEELE</v>
      </c>
      <c r="D1357" s="24">
        <v>1.7</v>
      </c>
      <c r="E1357" s="17" t="s">
        <v>2349</v>
      </c>
      <c r="F1357" s="19">
        <v>40544</v>
      </c>
      <c r="G1357" s="20">
        <v>1.7</v>
      </c>
      <c r="H1357" s="27"/>
      <c r="I1357" s="20">
        <v>0</v>
      </c>
    </row>
    <row r="1358" spans="1:9" ht="30" x14ac:dyDescent="0.25">
      <c r="A1358" s="17" t="s">
        <v>44</v>
      </c>
      <c r="B1358" s="17" t="s">
        <v>1683</v>
      </c>
      <c r="C1358" s="23" t="str">
        <f>tblLocAdj[[#This Row],[STATE]]&amp;tblLocAdj[[#This Row],[COUNTY]]</f>
        <v>MNSTEVENS</v>
      </c>
      <c r="D1358" s="24">
        <v>1.7</v>
      </c>
      <c r="E1358" s="17" t="s">
        <v>2350</v>
      </c>
      <c r="F1358" s="19">
        <v>40544</v>
      </c>
      <c r="G1358" s="20">
        <v>1.7</v>
      </c>
      <c r="H1358" s="27"/>
      <c r="I1358" s="20">
        <v>0</v>
      </c>
    </row>
    <row r="1359" spans="1:9" ht="30" x14ac:dyDescent="0.25">
      <c r="A1359" s="17" t="s">
        <v>44</v>
      </c>
      <c r="B1359" s="17" t="s">
        <v>2351</v>
      </c>
      <c r="C1359" s="23" t="str">
        <f>tblLocAdj[[#This Row],[STATE]]&amp;tblLocAdj[[#This Row],[COUNTY]]</f>
        <v>MNSWIFT</v>
      </c>
      <c r="D1359" s="24">
        <v>1.7</v>
      </c>
      <c r="E1359" s="17" t="s">
        <v>2352</v>
      </c>
      <c r="F1359" s="19">
        <v>40544</v>
      </c>
      <c r="G1359" s="20">
        <v>1.7</v>
      </c>
      <c r="H1359" s="27"/>
      <c r="I1359" s="20">
        <v>0</v>
      </c>
    </row>
    <row r="1360" spans="1:9" ht="30" x14ac:dyDescent="0.25">
      <c r="A1360" s="17" t="s">
        <v>44</v>
      </c>
      <c r="B1360" s="17" t="s">
        <v>1863</v>
      </c>
      <c r="C1360" s="23" t="str">
        <f>tblLocAdj[[#This Row],[STATE]]&amp;tblLocAdj[[#This Row],[COUNTY]]</f>
        <v>MNTODD</v>
      </c>
      <c r="D1360" s="24">
        <v>1.7</v>
      </c>
      <c r="E1360" s="17" t="s">
        <v>2353</v>
      </c>
      <c r="F1360" s="19">
        <v>40544</v>
      </c>
      <c r="G1360" s="20">
        <v>1.7</v>
      </c>
      <c r="H1360" s="27"/>
      <c r="I1360" s="20">
        <v>0</v>
      </c>
    </row>
    <row r="1361" spans="1:9" ht="30" x14ac:dyDescent="0.25">
      <c r="A1361" s="17" t="s">
        <v>44</v>
      </c>
      <c r="B1361" s="17" t="s">
        <v>2354</v>
      </c>
      <c r="C1361" s="23" t="str">
        <f>tblLocAdj[[#This Row],[STATE]]&amp;tblLocAdj[[#This Row],[COUNTY]]</f>
        <v>MNTRAVERSE</v>
      </c>
      <c r="D1361" s="24">
        <v>1.7</v>
      </c>
      <c r="E1361" s="17" t="s">
        <v>2355</v>
      </c>
      <c r="F1361" s="19">
        <v>40544</v>
      </c>
      <c r="G1361" s="20">
        <v>1.7</v>
      </c>
      <c r="H1361" s="27"/>
      <c r="I1361" s="20">
        <v>0</v>
      </c>
    </row>
    <row r="1362" spans="1:9" ht="30" x14ac:dyDescent="0.25">
      <c r="A1362" s="17" t="s">
        <v>44</v>
      </c>
      <c r="B1362" s="17" t="s">
        <v>2356</v>
      </c>
      <c r="C1362" s="23" t="str">
        <f>tblLocAdj[[#This Row],[STATE]]&amp;tblLocAdj[[#This Row],[COUNTY]]</f>
        <v>MNWABASHA</v>
      </c>
      <c r="D1362" s="24">
        <v>1.7</v>
      </c>
      <c r="E1362" s="17" t="s">
        <v>2357</v>
      </c>
      <c r="F1362" s="19">
        <v>40544</v>
      </c>
      <c r="G1362" s="20">
        <v>1.7</v>
      </c>
      <c r="H1362" s="27"/>
      <c r="I1362" s="20">
        <v>0</v>
      </c>
    </row>
    <row r="1363" spans="1:9" ht="30" x14ac:dyDescent="0.25">
      <c r="A1363" s="17" t="s">
        <v>44</v>
      </c>
      <c r="B1363" s="17" t="s">
        <v>2358</v>
      </c>
      <c r="C1363" s="23" t="str">
        <f>tblLocAdj[[#This Row],[STATE]]&amp;tblLocAdj[[#This Row],[COUNTY]]</f>
        <v>MNWADENA</v>
      </c>
      <c r="D1363" s="24">
        <v>1.65</v>
      </c>
      <c r="E1363" s="17" t="s">
        <v>2359</v>
      </c>
      <c r="F1363" s="19">
        <v>40544</v>
      </c>
      <c r="G1363" s="20">
        <v>1.65</v>
      </c>
      <c r="H1363" s="27"/>
      <c r="I1363" s="20">
        <v>0</v>
      </c>
    </row>
    <row r="1364" spans="1:9" ht="30" x14ac:dyDescent="0.25">
      <c r="A1364" s="17" t="s">
        <v>44</v>
      </c>
      <c r="B1364" s="17" t="s">
        <v>2360</v>
      </c>
      <c r="C1364" s="23" t="str">
        <f>tblLocAdj[[#This Row],[STATE]]&amp;tblLocAdj[[#This Row],[COUNTY]]</f>
        <v>MNWASECA</v>
      </c>
      <c r="D1364" s="24">
        <v>1.7</v>
      </c>
      <c r="E1364" s="17" t="s">
        <v>2361</v>
      </c>
      <c r="F1364" s="19">
        <v>40544</v>
      </c>
      <c r="G1364" s="20">
        <v>1.7</v>
      </c>
      <c r="H1364" s="27"/>
      <c r="I1364" s="20">
        <v>0</v>
      </c>
    </row>
    <row r="1365" spans="1:9" ht="30" x14ac:dyDescent="0.25">
      <c r="A1365" s="17" t="s">
        <v>44</v>
      </c>
      <c r="B1365" s="17" t="s">
        <v>214</v>
      </c>
      <c r="C1365" s="23" t="str">
        <f>tblLocAdj[[#This Row],[STATE]]&amp;tblLocAdj[[#This Row],[COUNTY]]</f>
        <v>MNWASHINGTON</v>
      </c>
      <c r="D1365" s="24">
        <v>1.7</v>
      </c>
      <c r="E1365" s="17" t="s">
        <v>2362</v>
      </c>
      <c r="F1365" s="19">
        <v>40544</v>
      </c>
      <c r="G1365" s="20">
        <v>1.7</v>
      </c>
      <c r="H1365" s="27"/>
      <c r="I1365" s="20">
        <v>0</v>
      </c>
    </row>
    <row r="1366" spans="1:9" ht="30" x14ac:dyDescent="0.25">
      <c r="A1366" s="17" t="s">
        <v>44</v>
      </c>
      <c r="B1366" s="17" t="s">
        <v>2363</v>
      </c>
      <c r="C1366" s="23" t="str">
        <f>tblLocAdj[[#This Row],[STATE]]&amp;tblLocAdj[[#This Row],[COUNTY]]</f>
        <v>MNWATONWAN</v>
      </c>
      <c r="D1366" s="24">
        <v>1.7</v>
      </c>
      <c r="E1366" s="17" t="s">
        <v>2364</v>
      </c>
      <c r="F1366" s="19">
        <v>40544</v>
      </c>
      <c r="G1366" s="20">
        <v>1.7</v>
      </c>
      <c r="H1366" s="27"/>
      <c r="I1366" s="20">
        <v>0</v>
      </c>
    </row>
    <row r="1367" spans="1:9" ht="30" x14ac:dyDescent="0.25">
      <c r="A1367" s="17" t="s">
        <v>44</v>
      </c>
      <c r="B1367" s="17" t="s">
        <v>2365</v>
      </c>
      <c r="C1367" s="23" t="str">
        <f>tblLocAdj[[#This Row],[STATE]]&amp;tblLocAdj[[#This Row],[COUNTY]]</f>
        <v>MNWILKIN</v>
      </c>
      <c r="D1367" s="24">
        <v>1.65</v>
      </c>
      <c r="E1367" s="17" t="s">
        <v>2366</v>
      </c>
      <c r="F1367" s="19">
        <v>40544</v>
      </c>
      <c r="G1367" s="20">
        <v>1.65</v>
      </c>
      <c r="H1367" s="27"/>
      <c r="I1367" s="20">
        <v>0</v>
      </c>
    </row>
    <row r="1368" spans="1:9" ht="30" x14ac:dyDescent="0.25">
      <c r="A1368" s="17" t="s">
        <v>44</v>
      </c>
      <c r="B1368" s="17" t="s">
        <v>2367</v>
      </c>
      <c r="C1368" s="17" t="str">
        <f>tblLocAdj[[#This Row],[STATE]]&amp;tblLocAdj[[#This Row],[COUNTY]]</f>
        <v>MNWINONA</v>
      </c>
      <c r="D1368" s="18">
        <v>1.7</v>
      </c>
      <c r="E1368" s="17" t="s">
        <v>2368</v>
      </c>
      <c r="F1368" s="19">
        <v>40544</v>
      </c>
      <c r="G1368" s="20">
        <v>1.7</v>
      </c>
      <c r="H1368" s="26"/>
      <c r="I1368" s="20">
        <v>0</v>
      </c>
    </row>
    <row r="1369" spans="1:9" ht="30" x14ac:dyDescent="0.25">
      <c r="A1369" s="17" t="s">
        <v>44</v>
      </c>
      <c r="B1369" s="17" t="s">
        <v>1170</v>
      </c>
      <c r="C1369" s="17" t="str">
        <f>tblLocAdj[[#This Row],[STATE]]&amp;tblLocAdj[[#This Row],[COUNTY]]</f>
        <v>MNWRIGHT</v>
      </c>
      <c r="D1369" s="18">
        <v>1.7</v>
      </c>
      <c r="E1369" s="17" t="s">
        <v>2369</v>
      </c>
      <c r="F1369" s="19">
        <v>40544</v>
      </c>
      <c r="G1369" s="20">
        <v>1.7</v>
      </c>
      <c r="H1369" s="26"/>
      <c r="I1369" s="20">
        <v>0</v>
      </c>
    </row>
    <row r="1370" spans="1:9" ht="30" x14ac:dyDescent="0.25">
      <c r="A1370" s="17" t="s">
        <v>44</v>
      </c>
      <c r="B1370" s="17" t="s">
        <v>2370</v>
      </c>
      <c r="C1370" s="17" t="str">
        <f>tblLocAdj[[#This Row],[STATE]]&amp;tblLocAdj[[#This Row],[COUNTY]]</f>
        <v>MNYELLOW MEDICINE</v>
      </c>
      <c r="D1370" s="18">
        <v>1.7</v>
      </c>
      <c r="E1370" s="17" t="s">
        <v>2371</v>
      </c>
      <c r="F1370" s="19">
        <v>40544</v>
      </c>
      <c r="G1370" s="20">
        <v>1.7</v>
      </c>
      <c r="H1370" s="26"/>
      <c r="I1370" s="20">
        <v>0</v>
      </c>
    </row>
    <row r="1371" spans="1:9" ht="30" x14ac:dyDescent="0.25">
      <c r="A1371" s="17" t="s">
        <v>45</v>
      </c>
      <c r="B1371" s="17" t="s">
        <v>1021</v>
      </c>
      <c r="C1371" s="17" t="str">
        <f>tblLocAdj[[#This Row],[STATE]]&amp;tblLocAdj[[#This Row],[COUNTY]]</f>
        <v>MOADAIR</v>
      </c>
      <c r="D1371" s="18">
        <v>1.8</v>
      </c>
      <c r="E1371" s="17" t="s">
        <v>2372</v>
      </c>
      <c r="F1371" s="19">
        <v>40544</v>
      </c>
      <c r="G1371" s="20">
        <v>1.8</v>
      </c>
      <c r="H1371" s="26"/>
      <c r="I1371" s="20">
        <v>0</v>
      </c>
    </row>
    <row r="1372" spans="1:9" ht="30" x14ac:dyDescent="0.25">
      <c r="A1372" s="17" t="s">
        <v>45</v>
      </c>
      <c r="B1372" s="17" t="s">
        <v>2373</v>
      </c>
      <c r="C1372" s="17" t="str">
        <f>tblLocAdj[[#This Row],[STATE]]&amp;tblLocAdj[[#This Row],[COUNTY]]</f>
        <v>MOANDREW</v>
      </c>
      <c r="D1372" s="18">
        <v>1.8</v>
      </c>
      <c r="E1372" s="17" t="s">
        <v>2374</v>
      </c>
      <c r="F1372" s="19">
        <v>40544</v>
      </c>
      <c r="G1372" s="20">
        <v>1.8</v>
      </c>
      <c r="H1372" s="26"/>
      <c r="I1372" s="20">
        <v>0</v>
      </c>
    </row>
    <row r="1373" spans="1:9" ht="30" x14ac:dyDescent="0.25">
      <c r="A1373" s="17" t="s">
        <v>45</v>
      </c>
      <c r="B1373" s="17" t="s">
        <v>1534</v>
      </c>
      <c r="C1373" s="17" t="str">
        <f>tblLocAdj[[#This Row],[STATE]]&amp;tblLocAdj[[#This Row],[COUNTY]]</f>
        <v>MOATCHISON</v>
      </c>
      <c r="D1373" s="18">
        <v>1.8</v>
      </c>
      <c r="E1373" s="17" t="s">
        <v>2375</v>
      </c>
      <c r="F1373" s="19">
        <v>40544</v>
      </c>
      <c r="G1373" s="20">
        <v>1.8</v>
      </c>
      <c r="H1373" s="26"/>
      <c r="I1373" s="20">
        <v>0</v>
      </c>
    </row>
    <row r="1374" spans="1:9" ht="30" x14ac:dyDescent="0.25">
      <c r="A1374" s="17" t="s">
        <v>45</v>
      </c>
      <c r="B1374" s="17" t="s">
        <v>2376</v>
      </c>
      <c r="C1374" s="17" t="str">
        <f>tblLocAdj[[#This Row],[STATE]]&amp;tblLocAdj[[#This Row],[COUNTY]]</f>
        <v>MOAUDRAIN</v>
      </c>
      <c r="D1374" s="18">
        <v>2</v>
      </c>
      <c r="E1374" s="17" t="s">
        <v>2377</v>
      </c>
      <c r="F1374" s="19">
        <v>40544</v>
      </c>
      <c r="G1374" s="20">
        <v>2</v>
      </c>
      <c r="H1374" s="26"/>
      <c r="I1374" s="20">
        <v>0</v>
      </c>
    </row>
    <row r="1375" spans="1:9" ht="30" x14ac:dyDescent="0.25">
      <c r="A1375" s="17" t="s">
        <v>45</v>
      </c>
      <c r="B1375" s="17" t="s">
        <v>2093</v>
      </c>
      <c r="C1375" s="17" t="str">
        <f>tblLocAdj[[#This Row],[STATE]]&amp;tblLocAdj[[#This Row],[COUNTY]]</f>
        <v>MOBARRY</v>
      </c>
      <c r="D1375" s="18">
        <v>2.4</v>
      </c>
      <c r="E1375" s="17" t="s">
        <v>2378</v>
      </c>
      <c r="F1375" s="19">
        <v>40544</v>
      </c>
      <c r="G1375" s="20">
        <v>2.2000000000000002</v>
      </c>
      <c r="H1375" s="21">
        <v>39569</v>
      </c>
      <c r="I1375" s="20">
        <v>0.2</v>
      </c>
    </row>
    <row r="1376" spans="1:9" ht="30" x14ac:dyDescent="0.25">
      <c r="A1376" s="17" t="s">
        <v>45</v>
      </c>
      <c r="B1376" s="17" t="s">
        <v>1538</v>
      </c>
      <c r="C1376" s="17" t="str">
        <f>tblLocAdj[[#This Row],[STATE]]&amp;tblLocAdj[[#This Row],[COUNTY]]</f>
        <v>MOBARTON</v>
      </c>
      <c r="D1376" s="18">
        <v>2.4</v>
      </c>
      <c r="E1376" s="17" t="s">
        <v>2379</v>
      </c>
      <c r="F1376" s="19">
        <v>40544</v>
      </c>
      <c r="G1376" s="20">
        <v>2.2000000000000002</v>
      </c>
      <c r="H1376" s="21">
        <v>39569</v>
      </c>
      <c r="I1376" s="20">
        <v>0.2</v>
      </c>
    </row>
    <row r="1377" spans="1:9" ht="30" x14ac:dyDescent="0.25">
      <c r="A1377" s="17" t="s">
        <v>45</v>
      </c>
      <c r="B1377" s="17" t="s">
        <v>2380</v>
      </c>
      <c r="C1377" s="17" t="str">
        <f>tblLocAdj[[#This Row],[STATE]]&amp;tblLocAdj[[#This Row],[COUNTY]]</f>
        <v>MOBATES</v>
      </c>
      <c r="D1377" s="18">
        <v>2</v>
      </c>
      <c r="E1377" s="17" t="s">
        <v>2381</v>
      </c>
      <c r="F1377" s="19">
        <v>40544</v>
      </c>
      <c r="G1377" s="20">
        <v>2</v>
      </c>
      <c r="H1377" s="26"/>
      <c r="I1377" s="20">
        <v>0</v>
      </c>
    </row>
    <row r="1378" spans="1:9" ht="30" x14ac:dyDescent="0.25">
      <c r="A1378" s="17" t="s">
        <v>45</v>
      </c>
      <c r="B1378" s="17" t="s">
        <v>226</v>
      </c>
      <c r="C1378" s="17" t="str">
        <f>tblLocAdj[[#This Row],[STATE]]&amp;tblLocAdj[[#This Row],[COUNTY]]</f>
        <v>MOBENTON</v>
      </c>
      <c r="D1378" s="18">
        <v>2</v>
      </c>
      <c r="E1378" s="17" t="s">
        <v>2382</v>
      </c>
      <c r="F1378" s="19">
        <v>40544</v>
      </c>
      <c r="G1378" s="20">
        <v>2</v>
      </c>
      <c r="H1378" s="26"/>
      <c r="I1378" s="20">
        <v>0</v>
      </c>
    </row>
    <row r="1379" spans="1:9" ht="30" x14ac:dyDescent="0.25">
      <c r="A1379" s="17" t="s">
        <v>45</v>
      </c>
      <c r="B1379" s="17" t="s">
        <v>2383</v>
      </c>
      <c r="C1379" s="17" t="str">
        <f>tblLocAdj[[#This Row],[STATE]]&amp;tblLocAdj[[#This Row],[COUNTY]]</f>
        <v>MOBOLLINGER</v>
      </c>
      <c r="D1379" s="18">
        <v>2.4</v>
      </c>
      <c r="E1379" s="17" t="s">
        <v>2384</v>
      </c>
      <c r="F1379" s="19">
        <v>40544</v>
      </c>
      <c r="G1379" s="20">
        <v>2.2000000000000002</v>
      </c>
      <c r="H1379" s="21">
        <v>39569</v>
      </c>
      <c r="I1379" s="20">
        <v>0.2</v>
      </c>
    </row>
    <row r="1380" spans="1:9" ht="30" x14ac:dyDescent="0.25">
      <c r="A1380" s="17" t="s">
        <v>45</v>
      </c>
      <c r="B1380" s="17" t="s">
        <v>228</v>
      </c>
      <c r="C1380" s="17" t="str">
        <f>tblLocAdj[[#This Row],[STATE]]&amp;tblLocAdj[[#This Row],[COUNTY]]</f>
        <v>MOBOONE</v>
      </c>
      <c r="D1380" s="18">
        <v>2</v>
      </c>
      <c r="E1380" s="17" t="s">
        <v>2385</v>
      </c>
      <c r="F1380" s="19">
        <v>40544</v>
      </c>
      <c r="G1380" s="20">
        <v>2</v>
      </c>
      <c r="H1380" s="26"/>
      <c r="I1380" s="20">
        <v>0</v>
      </c>
    </row>
    <row r="1381" spans="1:9" ht="30" x14ac:dyDescent="0.25">
      <c r="A1381" s="17" t="s">
        <v>45</v>
      </c>
      <c r="B1381" s="17" t="s">
        <v>1036</v>
      </c>
      <c r="C1381" s="17" t="str">
        <f>tblLocAdj[[#This Row],[STATE]]&amp;tblLocAdj[[#This Row],[COUNTY]]</f>
        <v>MOBUCHANAN</v>
      </c>
      <c r="D1381" s="18">
        <v>1.8</v>
      </c>
      <c r="E1381" s="17" t="s">
        <v>2386</v>
      </c>
      <c r="F1381" s="19">
        <v>40544</v>
      </c>
      <c r="G1381" s="20">
        <v>1.8</v>
      </c>
      <c r="H1381" s="26"/>
      <c r="I1381" s="20">
        <v>0</v>
      </c>
    </row>
    <row r="1382" spans="1:9" ht="30" x14ac:dyDescent="0.25">
      <c r="A1382" s="17" t="s">
        <v>45</v>
      </c>
      <c r="B1382" s="17" t="s">
        <v>98</v>
      </c>
      <c r="C1382" s="17" t="str">
        <f>tblLocAdj[[#This Row],[STATE]]&amp;tblLocAdj[[#This Row],[COUNTY]]</f>
        <v>MOBUTLER</v>
      </c>
      <c r="D1382" s="18">
        <v>2.4</v>
      </c>
      <c r="E1382" s="17" t="s">
        <v>2387</v>
      </c>
      <c r="F1382" s="19">
        <v>40544</v>
      </c>
      <c r="G1382" s="20">
        <v>2.2000000000000002</v>
      </c>
      <c r="H1382" s="21">
        <v>39569</v>
      </c>
      <c r="I1382" s="20">
        <v>0.2</v>
      </c>
    </row>
    <row r="1383" spans="1:9" ht="30" x14ac:dyDescent="0.25">
      <c r="A1383" s="17" t="s">
        <v>45</v>
      </c>
      <c r="B1383" s="17" t="s">
        <v>1729</v>
      </c>
      <c r="C1383" s="17" t="str">
        <f>tblLocAdj[[#This Row],[STATE]]&amp;tblLocAdj[[#This Row],[COUNTY]]</f>
        <v>MOCALDWELL</v>
      </c>
      <c r="D1383" s="18">
        <v>1.8</v>
      </c>
      <c r="E1383" s="17" t="s">
        <v>2388</v>
      </c>
      <c r="F1383" s="19">
        <v>40544</v>
      </c>
      <c r="G1383" s="20">
        <v>1.8</v>
      </c>
      <c r="H1383" s="26"/>
      <c r="I1383" s="20">
        <v>0</v>
      </c>
    </row>
    <row r="1384" spans="1:9" ht="30" x14ac:dyDescent="0.25">
      <c r="A1384" s="17" t="s">
        <v>45</v>
      </c>
      <c r="B1384" s="17" t="s">
        <v>2389</v>
      </c>
      <c r="C1384" s="17" t="str">
        <f>tblLocAdj[[#This Row],[STATE]]&amp;tblLocAdj[[#This Row],[COUNTY]]</f>
        <v>MOCALLAWAY</v>
      </c>
      <c r="D1384" s="18">
        <v>2</v>
      </c>
      <c r="E1384" s="17" t="s">
        <v>2390</v>
      </c>
      <c r="F1384" s="19">
        <v>40544</v>
      </c>
      <c r="G1384" s="20">
        <v>2</v>
      </c>
      <c r="H1384" s="26"/>
      <c r="I1384" s="20">
        <v>0</v>
      </c>
    </row>
    <row r="1385" spans="1:9" ht="30" x14ac:dyDescent="0.25">
      <c r="A1385" s="17" t="s">
        <v>45</v>
      </c>
      <c r="B1385" s="17" t="s">
        <v>789</v>
      </c>
      <c r="C1385" s="17" t="str">
        <f>tblLocAdj[[#This Row],[STATE]]&amp;tblLocAdj[[#This Row],[COUNTY]]</f>
        <v>MOCAMDEN</v>
      </c>
      <c r="D1385" s="18">
        <v>2</v>
      </c>
      <c r="E1385" s="17" t="s">
        <v>2391</v>
      </c>
      <c r="F1385" s="19">
        <v>40544</v>
      </c>
      <c r="G1385" s="20">
        <v>2</v>
      </c>
      <c r="H1385" s="26"/>
      <c r="I1385" s="20">
        <v>0</v>
      </c>
    </row>
    <row r="1386" spans="1:9" ht="30" x14ac:dyDescent="0.25">
      <c r="A1386" s="17" t="s">
        <v>45</v>
      </c>
      <c r="B1386" s="17" t="s">
        <v>2392</v>
      </c>
      <c r="C1386" s="17" t="str">
        <f>tblLocAdj[[#This Row],[STATE]]&amp;tblLocAdj[[#This Row],[COUNTY]]</f>
        <v>MOCAPE GIRARDEAU</v>
      </c>
      <c r="D1386" s="18">
        <v>2.4</v>
      </c>
      <c r="E1386" s="17" t="s">
        <v>2393</v>
      </c>
      <c r="F1386" s="19">
        <v>40544</v>
      </c>
      <c r="G1386" s="20">
        <v>2.2000000000000002</v>
      </c>
      <c r="H1386" s="21">
        <v>39569</v>
      </c>
      <c r="I1386" s="20">
        <v>0.2</v>
      </c>
    </row>
    <row r="1387" spans="1:9" ht="30" x14ac:dyDescent="0.25">
      <c r="A1387" s="17" t="s">
        <v>45</v>
      </c>
      <c r="B1387" s="17" t="s">
        <v>233</v>
      </c>
      <c r="C1387" s="17" t="str">
        <f>tblLocAdj[[#This Row],[STATE]]&amp;tblLocAdj[[#This Row],[COUNTY]]</f>
        <v>MOCARROLL</v>
      </c>
      <c r="D1387" s="18">
        <v>1.8</v>
      </c>
      <c r="E1387" s="17" t="s">
        <v>2394</v>
      </c>
      <c r="F1387" s="19">
        <v>40544</v>
      </c>
      <c r="G1387" s="20">
        <v>1.8</v>
      </c>
      <c r="H1387" s="26"/>
      <c r="I1387" s="20">
        <v>0</v>
      </c>
    </row>
    <row r="1388" spans="1:9" ht="30" x14ac:dyDescent="0.25">
      <c r="A1388" s="17" t="s">
        <v>45</v>
      </c>
      <c r="B1388" s="17" t="s">
        <v>1738</v>
      </c>
      <c r="C1388" s="17" t="str">
        <f>tblLocAdj[[#This Row],[STATE]]&amp;tblLocAdj[[#This Row],[COUNTY]]</f>
        <v>MOCARTER</v>
      </c>
      <c r="D1388" s="18">
        <v>2.4</v>
      </c>
      <c r="E1388" s="17" t="s">
        <v>2395</v>
      </c>
      <c r="F1388" s="19">
        <v>40544</v>
      </c>
      <c r="G1388" s="20">
        <v>2.2000000000000002</v>
      </c>
      <c r="H1388" s="21">
        <v>39569</v>
      </c>
      <c r="I1388" s="20">
        <v>0.2</v>
      </c>
    </row>
    <row r="1389" spans="1:9" ht="30" x14ac:dyDescent="0.25">
      <c r="A1389" s="17" t="s">
        <v>45</v>
      </c>
      <c r="B1389" s="17" t="s">
        <v>1043</v>
      </c>
      <c r="C1389" s="17" t="str">
        <f>tblLocAdj[[#This Row],[STATE]]&amp;tblLocAdj[[#This Row],[COUNTY]]</f>
        <v>MOCASS</v>
      </c>
      <c r="D1389" s="18">
        <v>2</v>
      </c>
      <c r="E1389" s="17" t="s">
        <v>2396</v>
      </c>
      <c r="F1389" s="19">
        <v>40544</v>
      </c>
      <c r="G1389" s="20">
        <v>2</v>
      </c>
      <c r="H1389" s="26"/>
      <c r="I1389" s="20">
        <v>0</v>
      </c>
    </row>
    <row r="1390" spans="1:9" ht="30" x14ac:dyDescent="0.25">
      <c r="A1390" s="17" t="s">
        <v>45</v>
      </c>
      <c r="B1390" s="17" t="s">
        <v>1045</v>
      </c>
      <c r="C1390" s="17" t="str">
        <f>tblLocAdj[[#This Row],[STATE]]&amp;tblLocAdj[[#This Row],[COUNTY]]</f>
        <v>MOCEDAR</v>
      </c>
      <c r="D1390" s="18">
        <v>2.4</v>
      </c>
      <c r="E1390" s="17" t="s">
        <v>2397</v>
      </c>
      <c r="F1390" s="19">
        <v>40544</v>
      </c>
      <c r="G1390" s="20">
        <v>2.2000000000000002</v>
      </c>
      <c r="H1390" s="21">
        <v>39569</v>
      </c>
      <c r="I1390" s="20">
        <v>0.2</v>
      </c>
    </row>
    <row r="1391" spans="1:9" ht="30" x14ac:dyDescent="0.25">
      <c r="A1391" s="17" t="s">
        <v>45</v>
      </c>
      <c r="B1391" s="17" t="s">
        <v>2398</v>
      </c>
      <c r="C1391" s="17" t="str">
        <f>tblLocAdj[[#This Row],[STATE]]&amp;tblLocAdj[[#This Row],[COUNTY]]</f>
        <v>MOCHARITON</v>
      </c>
      <c r="D1391" s="18">
        <v>1.8</v>
      </c>
      <c r="E1391" s="17" t="s">
        <v>2399</v>
      </c>
      <c r="F1391" s="19">
        <v>40544</v>
      </c>
      <c r="G1391" s="20">
        <v>1.8</v>
      </c>
      <c r="H1391" s="26"/>
      <c r="I1391" s="20">
        <v>0</v>
      </c>
    </row>
    <row r="1392" spans="1:9" ht="30" x14ac:dyDescent="0.25">
      <c r="A1392" s="17" t="s">
        <v>45</v>
      </c>
      <c r="B1392" s="17" t="s">
        <v>1264</v>
      </c>
      <c r="C1392" s="17" t="str">
        <f>tblLocAdj[[#This Row],[STATE]]&amp;tblLocAdj[[#This Row],[COUNTY]]</f>
        <v>MOCHRISTIAN</v>
      </c>
      <c r="D1392" s="18">
        <v>2.4</v>
      </c>
      <c r="E1392" s="17" t="s">
        <v>2400</v>
      </c>
      <c r="F1392" s="19">
        <v>40544</v>
      </c>
      <c r="G1392" s="20">
        <v>2.2000000000000002</v>
      </c>
      <c r="H1392" s="21">
        <v>39569</v>
      </c>
      <c r="I1392" s="20">
        <v>0.2</v>
      </c>
    </row>
    <row r="1393" spans="1:9" ht="30" x14ac:dyDescent="0.25">
      <c r="A1393" s="17" t="s">
        <v>45</v>
      </c>
      <c r="B1393" s="17" t="s">
        <v>237</v>
      </c>
      <c r="C1393" s="17" t="str">
        <f>tblLocAdj[[#This Row],[STATE]]&amp;tblLocAdj[[#This Row],[COUNTY]]</f>
        <v>MOCLARK</v>
      </c>
      <c r="D1393" s="18">
        <v>1.8</v>
      </c>
      <c r="E1393" s="17" t="s">
        <v>2401</v>
      </c>
      <c r="F1393" s="19">
        <v>40544</v>
      </c>
      <c r="G1393" s="20">
        <v>1.8</v>
      </c>
      <c r="H1393" s="26"/>
      <c r="I1393" s="20">
        <v>0</v>
      </c>
    </row>
    <row r="1394" spans="1:9" ht="30" x14ac:dyDescent="0.25">
      <c r="A1394" s="17" t="s">
        <v>45</v>
      </c>
      <c r="B1394" s="17" t="s">
        <v>112</v>
      </c>
      <c r="C1394" s="17" t="str">
        <f>tblLocAdj[[#This Row],[STATE]]&amp;tblLocAdj[[#This Row],[COUNTY]]</f>
        <v>MOCLAY</v>
      </c>
      <c r="D1394" s="18">
        <v>1.8</v>
      </c>
      <c r="E1394" s="17" t="s">
        <v>2402</v>
      </c>
      <c r="F1394" s="19">
        <v>40544</v>
      </c>
      <c r="G1394" s="20">
        <v>1.8</v>
      </c>
      <c r="H1394" s="26"/>
      <c r="I1394" s="20">
        <v>0</v>
      </c>
    </row>
    <row r="1395" spans="1:9" ht="30" x14ac:dyDescent="0.25">
      <c r="A1395" s="17" t="s">
        <v>45</v>
      </c>
      <c r="B1395" s="17" t="s">
        <v>1055</v>
      </c>
      <c r="C1395" s="17" t="str">
        <f>tblLocAdj[[#This Row],[STATE]]&amp;tblLocAdj[[#This Row],[COUNTY]]</f>
        <v>MOCLINTON</v>
      </c>
      <c r="D1395" s="18">
        <v>1.8</v>
      </c>
      <c r="E1395" s="17" t="s">
        <v>2403</v>
      </c>
      <c r="F1395" s="19">
        <v>40544</v>
      </c>
      <c r="G1395" s="20">
        <v>1.8</v>
      </c>
      <c r="H1395" s="26"/>
      <c r="I1395" s="20">
        <v>0</v>
      </c>
    </row>
    <row r="1396" spans="1:9" ht="30" x14ac:dyDescent="0.25">
      <c r="A1396" s="17" t="s">
        <v>45</v>
      </c>
      <c r="B1396" s="17" t="s">
        <v>2404</v>
      </c>
      <c r="C1396" s="17" t="str">
        <f>tblLocAdj[[#This Row],[STATE]]&amp;tblLocAdj[[#This Row],[COUNTY]]</f>
        <v>MOCOLE</v>
      </c>
      <c r="D1396" s="18">
        <v>2</v>
      </c>
      <c r="E1396" s="17" t="s">
        <v>2405</v>
      </c>
      <c r="F1396" s="19">
        <v>40544</v>
      </c>
      <c r="G1396" s="20">
        <v>2</v>
      </c>
      <c r="H1396" s="26"/>
      <c r="I1396" s="20">
        <v>0</v>
      </c>
    </row>
    <row r="1397" spans="1:9" ht="30" x14ac:dyDescent="0.25">
      <c r="A1397" s="17" t="s">
        <v>45</v>
      </c>
      <c r="B1397" s="17" t="s">
        <v>2406</v>
      </c>
      <c r="C1397" s="17" t="str">
        <f>tblLocAdj[[#This Row],[STATE]]&amp;tblLocAdj[[#This Row],[COUNTY]]</f>
        <v>MOCOOPER</v>
      </c>
      <c r="D1397" s="18">
        <v>2</v>
      </c>
      <c r="E1397" s="17" t="s">
        <v>2407</v>
      </c>
      <c r="F1397" s="19">
        <v>40544</v>
      </c>
      <c r="G1397" s="20">
        <v>2</v>
      </c>
      <c r="H1397" s="26"/>
      <c r="I1397" s="20">
        <v>0</v>
      </c>
    </row>
    <row r="1398" spans="1:9" ht="30" x14ac:dyDescent="0.25">
      <c r="A1398" s="17" t="s">
        <v>45</v>
      </c>
      <c r="B1398" s="17" t="s">
        <v>249</v>
      </c>
      <c r="C1398" s="17" t="str">
        <f>tblLocAdj[[#This Row],[STATE]]&amp;tblLocAdj[[#This Row],[COUNTY]]</f>
        <v>MOCRAWFORD</v>
      </c>
      <c r="D1398" s="18">
        <v>2.4</v>
      </c>
      <c r="E1398" s="17" t="s">
        <v>2408</v>
      </c>
      <c r="F1398" s="19">
        <v>40544</v>
      </c>
      <c r="G1398" s="20">
        <v>2</v>
      </c>
      <c r="H1398" s="21">
        <v>39569</v>
      </c>
      <c r="I1398" s="20">
        <v>0.4</v>
      </c>
    </row>
    <row r="1399" spans="1:9" ht="30" x14ac:dyDescent="0.25">
      <c r="A1399" s="17" t="s">
        <v>45</v>
      </c>
      <c r="B1399" s="17" t="s">
        <v>658</v>
      </c>
      <c r="C1399" s="17" t="str">
        <f>tblLocAdj[[#This Row],[STATE]]&amp;tblLocAdj[[#This Row],[COUNTY]]</f>
        <v>MODADE</v>
      </c>
      <c r="D1399" s="18">
        <v>2.4</v>
      </c>
      <c r="E1399" s="17" t="s">
        <v>2409</v>
      </c>
      <c r="F1399" s="19">
        <v>40544</v>
      </c>
      <c r="G1399" s="20">
        <v>2.2000000000000002</v>
      </c>
      <c r="H1399" s="21">
        <v>39569</v>
      </c>
      <c r="I1399" s="20">
        <v>0.2</v>
      </c>
    </row>
    <row r="1400" spans="1:9" ht="30" x14ac:dyDescent="0.25">
      <c r="A1400" s="17" t="s">
        <v>45</v>
      </c>
      <c r="B1400" s="17" t="s">
        <v>132</v>
      </c>
      <c r="C1400" s="17" t="str">
        <f>tblLocAdj[[#This Row],[STATE]]&amp;tblLocAdj[[#This Row],[COUNTY]]</f>
        <v>MODALLAS</v>
      </c>
      <c r="D1400" s="18">
        <v>2.4</v>
      </c>
      <c r="E1400" s="17" t="s">
        <v>2410</v>
      </c>
      <c r="F1400" s="19">
        <v>40544</v>
      </c>
      <c r="G1400" s="20">
        <v>2.2000000000000002</v>
      </c>
      <c r="H1400" s="21">
        <v>39569</v>
      </c>
      <c r="I1400" s="20">
        <v>0.2</v>
      </c>
    </row>
    <row r="1401" spans="1:9" ht="30" x14ac:dyDescent="0.25">
      <c r="A1401" s="17" t="s">
        <v>45</v>
      </c>
      <c r="B1401" s="17" t="s">
        <v>1416</v>
      </c>
      <c r="C1401" s="17" t="str">
        <f>tblLocAdj[[#This Row],[STATE]]&amp;tblLocAdj[[#This Row],[COUNTY]]</f>
        <v>MODAVIESS</v>
      </c>
      <c r="D1401" s="18">
        <v>1.8</v>
      </c>
      <c r="E1401" s="17" t="s">
        <v>2411</v>
      </c>
      <c r="F1401" s="19">
        <v>40544</v>
      </c>
      <c r="G1401" s="20">
        <v>1.8</v>
      </c>
      <c r="H1401" s="26"/>
      <c r="I1401" s="20">
        <v>0</v>
      </c>
    </row>
    <row r="1402" spans="1:9" ht="30" x14ac:dyDescent="0.25">
      <c r="A1402" s="17" t="s">
        <v>45</v>
      </c>
      <c r="B1402" s="17" t="s">
        <v>134</v>
      </c>
      <c r="C1402" s="17" t="str">
        <f>tblLocAdj[[#This Row],[STATE]]&amp;tblLocAdj[[#This Row],[COUNTY]]</f>
        <v>MODE KALB</v>
      </c>
      <c r="D1402" s="18">
        <v>1.8</v>
      </c>
      <c r="E1402" s="17" t="s">
        <v>2412</v>
      </c>
      <c r="F1402" s="19">
        <v>40544</v>
      </c>
      <c r="G1402" s="20">
        <v>1.8</v>
      </c>
      <c r="H1402" s="26"/>
      <c r="I1402" s="20">
        <v>0</v>
      </c>
    </row>
    <row r="1403" spans="1:9" ht="30" x14ac:dyDescent="0.25">
      <c r="A1403" s="17" t="s">
        <v>45</v>
      </c>
      <c r="B1403" s="17" t="s">
        <v>2413</v>
      </c>
      <c r="C1403" s="17" t="str">
        <f>tblLocAdj[[#This Row],[STATE]]&amp;tblLocAdj[[#This Row],[COUNTY]]</f>
        <v>MODENT</v>
      </c>
      <c r="D1403" s="18">
        <v>2.4</v>
      </c>
      <c r="E1403" s="17" t="s">
        <v>2414</v>
      </c>
      <c r="F1403" s="19">
        <v>40544</v>
      </c>
      <c r="G1403" s="20">
        <v>2</v>
      </c>
      <c r="H1403" s="21">
        <v>39569</v>
      </c>
      <c r="I1403" s="20">
        <v>0.4</v>
      </c>
    </row>
    <row r="1404" spans="1:9" ht="30" x14ac:dyDescent="0.25">
      <c r="A1404" s="17" t="s">
        <v>45</v>
      </c>
      <c r="B1404" s="17" t="s">
        <v>530</v>
      </c>
      <c r="C1404" s="17" t="str">
        <f>tblLocAdj[[#This Row],[STATE]]&amp;tblLocAdj[[#This Row],[COUNTY]]</f>
        <v>MODOUGLAS</v>
      </c>
      <c r="D1404" s="18">
        <v>2.4</v>
      </c>
      <c r="E1404" s="17" t="s">
        <v>2415</v>
      </c>
      <c r="F1404" s="19">
        <v>40544</v>
      </c>
      <c r="G1404" s="20">
        <v>2.2000000000000002</v>
      </c>
      <c r="H1404" s="21">
        <v>39569</v>
      </c>
      <c r="I1404" s="20">
        <v>0.2</v>
      </c>
    </row>
    <row r="1405" spans="1:9" ht="30" x14ac:dyDescent="0.25">
      <c r="A1405" s="17" t="s">
        <v>45</v>
      </c>
      <c r="B1405" s="17" t="s">
        <v>2416</v>
      </c>
      <c r="C1405" s="17" t="str">
        <f>tblLocAdj[[#This Row],[STATE]]&amp;tblLocAdj[[#This Row],[COUNTY]]</f>
        <v>MODUNKLIN</v>
      </c>
      <c r="D1405" s="18">
        <v>2.7</v>
      </c>
      <c r="E1405" s="17" t="s">
        <v>2417</v>
      </c>
      <c r="F1405" s="19">
        <v>40544</v>
      </c>
      <c r="G1405" s="20">
        <v>2.2000000000000002</v>
      </c>
      <c r="H1405" s="21">
        <v>39569</v>
      </c>
      <c r="I1405" s="20">
        <v>0.5</v>
      </c>
    </row>
    <row r="1406" spans="1:9" ht="30" x14ac:dyDescent="0.25">
      <c r="A1406" s="17" t="s">
        <v>45</v>
      </c>
      <c r="B1406" s="17" t="s">
        <v>144</v>
      </c>
      <c r="C1406" s="17" t="str">
        <f>tblLocAdj[[#This Row],[STATE]]&amp;tblLocAdj[[#This Row],[COUNTY]]</f>
        <v>MOFRANKLIN</v>
      </c>
      <c r="D1406" s="18">
        <v>2</v>
      </c>
      <c r="E1406" s="17" t="s">
        <v>2418</v>
      </c>
      <c r="F1406" s="19">
        <v>40544</v>
      </c>
      <c r="G1406" s="20">
        <v>2</v>
      </c>
      <c r="H1406" s="26"/>
      <c r="I1406" s="20">
        <v>0</v>
      </c>
    </row>
    <row r="1407" spans="1:9" ht="30" x14ac:dyDescent="0.25">
      <c r="A1407" s="17" t="s">
        <v>45</v>
      </c>
      <c r="B1407" s="17" t="s">
        <v>2419</v>
      </c>
      <c r="C1407" s="17" t="str">
        <f>tblLocAdj[[#This Row],[STATE]]&amp;tblLocAdj[[#This Row],[COUNTY]]</f>
        <v>MOGASCONADE</v>
      </c>
      <c r="D1407" s="18">
        <v>2</v>
      </c>
      <c r="E1407" s="17" t="s">
        <v>2420</v>
      </c>
      <c r="F1407" s="19">
        <v>40544</v>
      </c>
      <c r="G1407" s="20">
        <v>2</v>
      </c>
      <c r="H1407" s="26"/>
      <c r="I1407" s="20">
        <v>0</v>
      </c>
    </row>
    <row r="1408" spans="1:9" ht="30" x14ac:dyDescent="0.25">
      <c r="A1408" s="17" t="s">
        <v>45</v>
      </c>
      <c r="B1408" s="17" t="s">
        <v>2421</v>
      </c>
      <c r="C1408" s="17" t="str">
        <f>tblLocAdj[[#This Row],[STATE]]&amp;tblLocAdj[[#This Row],[COUNTY]]</f>
        <v>MOGENTRY</v>
      </c>
      <c r="D1408" s="18">
        <v>1.8</v>
      </c>
      <c r="E1408" s="17" t="s">
        <v>2422</v>
      </c>
      <c r="F1408" s="19">
        <v>40544</v>
      </c>
      <c r="G1408" s="20">
        <v>1.8</v>
      </c>
      <c r="H1408" s="26"/>
      <c r="I1408" s="20">
        <v>0</v>
      </c>
    </row>
    <row r="1409" spans="1:9" ht="30" x14ac:dyDescent="0.25">
      <c r="A1409" s="17" t="s">
        <v>45</v>
      </c>
      <c r="B1409" s="17" t="s">
        <v>148</v>
      </c>
      <c r="C1409" s="17" t="str">
        <f>tblLocAdj[[#This Row],[STATE]]&amp;tblLocAdj[[#This Row],[COUNTY]]</f>
        <v>MOGREENE</v>
      </c>
      <c r="D1409" s="18">
        <v>2.4</v>
      </c>
      <c r="E1409" s="17" t="s">
        <v>2423</v>
      </c>
      <c r="F1409" s="19">
        <v>40544</v>
      </c>
      <c r="G1409" s="20">
        <v>2.2000000000000002</v>
      </c>
      <c r="H1409" s="21">
        <v>39569</v>
      </c>
      <c r="I1409" s="20">
        <v>0.2</v>
      </c>
    </row>
    <row r="1410" spans="1:9" ht="30" x14ac:dyDescent="0.25">
      <c r="A1410" s="17" t="s">
        <v>45</v>
      </c>
      <c r="B1410" s="17" t="s">
        <v>1077</v>
      </c>
      <c r="C1410" s="17" t="str">
        <f>tblLocAdj[[#This Row],[STATE]]&amp;tblLocAdj[[#This Row],[COUNTY]]</f>
        <v>MOGRUNDY</v>
      </c>
      <c r="D1410" s="18">
        <v>1.8</v>
      </c>
      <c r="E1410" s="17" t="s">
        <v>2424</v>
      </c>
      <c r="F1410" s="19">
        <v>40544</v>
      </c>
      <c r="G1410" s="20">
        <v>1.8</v>
      </c>
      <c r="H1410" s="26"/>
      <c r="I1410" s="20">
        <v>0</v>
      </c>
    </row>
    <row r="1411" spans="1:9" ht="30" x14ac:dyDescent="0.25">
      <c r="A1411" s="17" t="s">
        <v>45</v>
      </c>
      <c r="B1411" s="17" t="s">
        <v>1085</v>
      </c>
      <c r="C1411" s="17" t="str">
        <f>tblLocAdj[[#This Row],[STATE]]&amp;tblLocAdj[[#This Row],[COUNTY]]</f>
        <v>MOHARRISON</v>
      </c>
      <c r="D1411" s="18">
        <v>1.8</v>
      </c>
      <c r="E1411" s="17" t="s">
        <v>2425</v>
      </c>
      <c r="F1411" s="19">
        <v>40544</v>
      </c>
      <c r="G1411" s="20">
        <v>1.8</v>
      </c>
      <c r="H1411" s="26"/>
      <c r="I1411" s="20">
        <v>0</v>
      </c>
    </row>
    <row r="1412" spans="1:9" ht="30" x14ac:dyDescent="0.25">
      <c r="A1412" s="17" t="s">
        <v>45</v>
      </c>
      <c r="B1412" s="17" t="s">
        <v>152</v>
      </c>
      <c r="C1412" s="17" t="str">
        <f>tblLocAdj[[#This Row],[STATE]]&amp;tblLocAdj[[#This Row],[COUNTY]]</f>
        <v>MOHENRY</v>
      </c>
      <c r="D1412" s="18">
        <v>2</v>
      </c>
      <c r="E1412" s="17" t="s">
        <v>2426</v>
      </c>
      <c r="F1412" s="19">
        <v>40544</v>
      </c>
      <c r="G1412" s="20">
        <v>2</v>
      </c>
      <c r="H1412" s="26"/>
      <c r="I1412" s="20">
        <v>0</v>
      </c>
    </row>
    <row r="1413" spans="1:9" ht="30" x14ac:dyDescent="0.25">
      <c r="A1413" s="17" t="s">
        <v>45</v>
      </c>
      <c r="B1413" s="17" t="s">
        <v>2427</v>
      </c>
      <c r="C1413" s="17" t="str">
        <f>tblLocAdj[[#This Row],[STATE]]&amp;tblLocAdj[[#This Row],[COUNTY]]</f>
        <v>MOHICKORY</v>
      </c>
      <c r="D1413" s="18">
        <v>2</v>
      </c>
      <c r="E1413" s="17" t="s">
        <v>2428</v>
      </c>
      <c r="F1413" s="19">
        <v>40544</v>
      </c>
      <c r="G1413" s="20">
        <v>2</v>
      </c>
      <c r="H1413" s="26"/>
      <c r="I1413" s="20">
        <v>0</v>
      </c>
    </row>
    <row r="1414" spans="1:9" ht="30" x14ac:dyDescent="0.25">
      <c r="A1414" s="17" t="s">
        <v>45</v>
      </c>
      <c r="B1414" s="17" t="s">
        <v>2429</v>
      </c>
      <c r="C1414" s="17" t="str">
        <f>tblLocAdj[[#This Row],[STATE]]&amp;tblLocAdj[[#This Row],[COUNTY]]</f>
        <v>MOHOLT</v>
      </c>
      <c r="D1414" s="18">
        <v>1.8</v>
      </c>
      <c r="E1414" s="17" t="s">
        <v>2430</v>
      </c>
      <c r="F1414" s="19">
        <v>40544</v>
      </c>
      <c r="G1414" s="20">
        <v>1.8</v>
      </c>
      <c r="H1414" s="26"/>
      <c r="I1414" s="20">
        <v>0</v>
      </c>
    </row>
    <row r="1415" spans="1:9" ht="30" x14ac:dyDescent="0.25">
      <c r="A1415" s="17" t="s">
        <v>45</v>
      </c>
      <c r="B1415" s="17" t="s">
        <v>274</v>
      </c>
      <c r="C1415" s="17" t="str">
        <f>tblLocAdj[[#This Row],[STATE]]&amp;tblLocAdj[[#This Row],[COUNTY]]</f>
        <v>MOHOWARD</v>
      </c>
      <c r="D1415" s="18">
        <v>2</v>
      </c>
      <c r="E1415" s="17" t="s">
        <v>2431</v>
      </c>
      <c r="F1415" s="19">
        <v>40544</v>
      </c>
      <c r="G1415" s="20">
        <v>2</v>
      </c>
      <c r="H1415" s="26"/>
      <c r="I1415" s="20">
        <v>0</v>
      </c>
    </row>
    <row r="1416" spans="1:9" ht="30" x14ac:dyDescent="0.25">
      <c r="A1416" s="17" t="s">
        <v>45</v>
      </c>
      <c r="B1416" s="17" t="s">
        <v>2432</v>
      </c>
      <c r="C1416" s="17" t="str">
        <f>tblLocAdj[[#This Row],[STATE]]&amp;tblLocAdj[[#This Row],[COUNTY]]</f>
        <v>MOHOWELL</v>
      </c>
      <c r="D1416" s="18">
        <v>2.4</v>
      </c>
      <c r="E1416" s="17" t="s">
        <v>2433</v>
      </c>
      <c r="F1416" s="19">
        <v>40544</v>
      </c>
      <c r="G1416" s="20">
        <v>2.2000000000000002</v>
      </c>
      <c r="H1416" s="21">
        <v>39569</v>
      </c>
      <c r="I1416" s="20">
        <v>0.2</v>
      </c>
    </row>
    <row r="1417" spans="1:9" ht="30" x14ac:dyDescent="0.25">
      <c r="A1417" s="17" t="s">
        <v>45</v>
      </c>
      <c r="B1417" s="17" t="s">
        <v>2140</v>
      </c>
      <c r="C1417" s="17" t="str">
        <f>tblLocAdj[[#This Row],[STATE]]&amp;tblLocAdj[[#This Row],[COUNTY]]</f>
        <v>MOIRON</v>
      </c>
      <c r="D1417" s="18">
        <v>2.4</v>
      </c>
      <c r="E1417" s="17" t="s">
        <v>2434</v>
      </c>
      <c r="F1417" s="19">
        <v>40544</v>
      </c>
      <c r="G1417" s="20">
        <v>2</v>
      </c>
      <c r="H1417" s="21">
        <v>39569</v>
      </c>
      <c r="I1417" s="20">
        <v>0.4</v>
      </c>
    </row>
    <row r="1418" spans="1:9" ht="30" x14ac:dyDescent="0.25">
      <c r="A1418" s="17" t="s">
        <v>45</v>
      </c>
      <c r="B1418" s="17" t="s">
        <v>156</v>
      </c>
      <c r="C1418" s="17" t="str">
        <f>tblLocAdj[[#This Row],[STATE]]&amp;tblLocAdj[[#This Row],[COUNTY]]</f>
        <v>MOJACKSON</v>
      </c>
      <c r="D1418" s="18">
        <v>2</v>
      </c>
      <c r="E1418" s="17" t="s">
        <v>2435</v>
      </c>
      <c r="F1418" s="19">
        <v>40544</v>
      </c>
      <c r="G1418" s="20">
        <v>2</v>
      </c>
      <c r="H1418" s="26"/>
      <c r="I1418" s="20">
        <v>0</v>
      </c>
    </row>
    <row r="1419" spans="1:9" ht="30" x14ac:dyDescent="0.25">
      <c r="A1419" s="17" t="s">
        <v>45</v>
      </c>
      <c r="B1419" s="17" t="s">
        <v>889</v>
      </c>
      <c r="C1419" s="17" t="str">
        <f>tblLocAdj[[#This Row],[STATE]]&amp;tblLocAdj[[#This Row],[COUNTY]]</f>
        <v>MOJASPER</v>
      </c>
      <c r="D1419" s="18">
        <v>2.4</v>
      </c>
      <c r="E1419" s="17" t="s">
        <v>2436</v>
      </c>
      <c r="F1419" s="19">
        <v>40544</v>
      </c>
      <c r="G1419" s="20">
        <v>2.2000000000000002</v>
      </c>
      <c r="H1419" s="21">
        <v>39569</v>
      </c>
      <c r="I1419" s="20">
        <v>0.2</v>
      </c>
    </row>
    <row r="1420" spans="1:9" ht="30" x14ac:dyDescent="0.25">
      <c r="A1420" s="17" t="s">
        <v>45</v>
      </c>
      <c r="B1420" s="17" t="s">
        <v>158</v>
      </c>
      <c r="C1420" s="17" t="str">
        <f>tblLocAdj[[#This Row],[STATE]]&amp;tblLocAdj[[#This Row],[COUNTY]]</f>
        <v>MOJEFFERSON</v>
      </c>
      <c r="D1420" s="18">
        <v>2</v>
      </c>
      <c r="E1420" s="17" t="s">
        <v>2437</v>
      </c>
      <c r="F1420" s="19">
        <v>40544</v>
      </c>
      <c r="G1420" s="20">
        <v>2</v>
      </c>
      <c r="H1420" s="26"/>
      <c r="I1420" s="20">
        <v>0</v>
      </c>
    </row>
    <row r="1421" spans="1:9" ht="30" x14ac:dyDescent="0.25">
      <c r="A1421" s="17" t="s">
        <v>45</v>
      </c>
      <c r="B1421" s="17" t="s">
        <v>282</v>
      </c>
      <c r="C1421" s="17" t="str">
        <f>tblLocAdj[[#This Row],[STATE]]&amp;tblLocAdj[[#This Row],[COUNTY]]</f>
        <v>MOJOHNSON</v>
      </c>
      <c r="D1421" s="18">
        <v>2</v>
      </c>
      <c r="E1421" s="17" t="s">
        <v>2438</v>
      </c>
      <c r="F1421" s="19">
        <v>40544</v>
      </c>
      <c r="G1421" s="20">
        <v>2</v>
      </c>
      <c r="H1421" s="26"/>
      <c r="I1421" s="20">
        <v>0</v>
      </c>
    </row>
    <row r="1422" spans="1:9" ht="30" x14ac:dyDescent="0.25">
      <c r="A1422" s="17" t="s">
        <v>45</v>
      </c>
      <c r="B1422" s="17" t="s">
        <v>1317</v>
      </c>
      <c r="C1422" s="17" t="str">
        <f>tblLocAdj[[#This Row],[STATE]]&amp;tblLocAdj[[#This Row],[COUNTY]]</f>
        <v>MOKNOX</v>
      </c>
      <c r="D1422" s="18">
        <v>1.8</v>
      </c>
      <c r="E1422" s="17" t="s">
        <v>2439</v>
      </c>
      <c r="F1422" s="19">
        <v>40544</v>
      </c>
      <c r="G1422" s="20">
        <v>1.8</v>
      </c>
      <c r="H1422" s="26"/>
      <c r="I1422" s="20">
        <v>0</v>
      </c>
    </row>
    <row r="1423" spans="1:9" ht="30" x14ac:dyDescent="0.25">
      <c r="A1423" s="17" t="s">
        <v>45</v>
      </c>
      <c r="B1423" s="17" t="s">
        <v>2440</v>
      </c>
      <c r="C1423" s="17" t="str">
        <f>tblLocAdj[[#This Row],[STATE]]&amp;tblLocAdj[[#This Row],[COUNTY]]</f>
        <v>MOLACLEDE</v>
      </c>
      <c r="D1423" s="18">
        <v>2.4</v>
      </c>
      <c r="E1423" s="17" t="s">
        <v>2441</v>
      </c>
      <c r="F1423" s="19">
        <v>40544</v>
      </c>
      <c r="G1423" s="20">
        <v>2.2000000000000002</v>
      </c>
      <c r="H1423" s="21">
        <v>39569</v>
      </c>
      <c r="I1423" s="20">
        <v>0.2</v>
      </c>
    </row>
    <row r="1424" spans="1:9" ht="30" x14ac:dyDescent="0.25">
      <c r="A1424" s="17" t="s">
        <v>45</v>
      </c>
      <c r="B1424" s="17" t="s">
        <v>284</v>
      </c>
      <c r="C1424" s="17" t="str">
        <f>tblLocAdj[[#This Row],[STATE]]&amp;tblLocAdj[[#This Row],[COUNTY]]</f>
        <v>MOLAFAYETTE</v>
      </c>
      <c r="D1424" s="18">
        <v>2</v>
      </c>
      <c r="E1424" s="17" t="s">
        <v>2442</v>
      </c>
      <c r="F1424" s="19">
        <v>40544</v>
      </c>
      <c r="G1424" s="20">
        <v>2</v>
      </c>
      <c r="H1424" s="26"/>
      <c r="I1424" s="20">
        <v>0</v>
      </c>
    </row>
    <row r="1425" spans="1:9" ht="30" x14ac:dyDescent="0.25">
      <c r="A1425" s="17" t="s">
        <v>45</v>
      </c>
      <c r="B1425" s="17" t="s">
        <v>164</v>
      </c>
      <c r="C1425" s="17" t="str">
        <f>tblLocAdj[[#This Row],[STATE]]&amp;tblLocAdj[[#This Row],[COUNTY]]</f>
        <v>MOLAWRENCE</v>
      </c>
      <c r="D1425" s="18">
        <v>2.4</v>
      </c>
      <c r="E1425" s="17" t="s">
        <v>2443</v>
      </c>
      <c r="F1425" s="19">
        <v>40544</v>
      </c>
      <c r="G1425" s="20">
        <v>2.2000000000000002</v>
      </c>
      <c r="H1425" s="21">
        <v>39569</v>
      </c>
      <c r="I1425" s="20">
        <v>0.2</v>
      </c>
    </row>
    <row r="1426" spans="1:9" ht="30" x14ac:dyDescent="0.25">
      <c r="A1426" s="17" t="s">
        <v>45</v>
      </c>
      <c r="B1426" s="17" t="s">
        <v>1224</v>
      </c>
      <c r="C1426" s="17" t="str">
        <f>tblLocAdj[[#This Row],[STATE]]&amp;tblLocAdj[[#This Row],[COUNTY]]</f>
        <v>MOLEWIS</v>
      </c>
      <c r="D1426" s="18">
        <v>1.8</v>
      </c>
      <c r="E1426" s="17" t="s">
        <v>2444</v>
      </c>
      <c r="F1426" s="19">
        <v>40544</v>
      </c>
      <c r="G1426" s="20">
        <v>1.8</v>
      </c>
      <c r="H1426" s="26"/>
      <c r="I1426" s="20">
        <v>0</v>
      </c>
    </row>
    <row r="1427" spans="1:9" ht="30" x14ac:dyDescent="0.25">
      <c r="A1427" s="17" t="s">
        <v>45</v>
      </c>
      <c r="B1427" s="17" t="s">
        <v>288</v>
      </c>
      <c r="C1427" s="17" t="str">
        <f>tblLocAdj[[#This Row],[STATE]]&amp;tblLocAdj[[#This Row],[COUNTY]]</f>
        <v>MOLINCOLN</v>
      </c>
      <c r="D1427" s="18">
        <v>2</v>
      </c>
      <c r="E1427" s="17" t="s">
        <v>2445</v>
      </c>
      <c r="F1427" s="19">
        <v>40544</v>
      </c>
      <c r="G1427" s="20">
        <v>2</v>
      </c>
      <c r="H1427" s="26"/>
      <c r="I1427" s="20">
        <v>0</v>
      </c>
    </row>
    <row r="1428" spans="1:9" ht="30" x14ac:dyDescent="0.25">
      <c r="A1428" s="17" t="s">
        <v>45</v>
      </c>
      <c r="B1428" s="17" t="s">
        <v>1104</v>
      </c>
      <c r="C1428" s="17" t="str">
        <f>tblLocAdj[[#This Row],[STATE]]&amp;tblLocAdj[[#This Row],[COUNTY]]</f>
        <v>MOLINN</v>
      </c>
      <c r="D1428" s="18">
        <v>1.8</v>
      </c>
      <c r="E1428" s="17" t="s">
        <v>2446</v>
      </c>
      <c r="F1428" s="19">
        <v>40544</v>
      </c>
      <c r="G1428" s="20">
        <v>1.8</v>
      </c>
      <c r="H1428" s="26"/>
      <c r="I1428" s="20">
        <v>0</v>
      </c>
    </row>
    <row r="1429" spans="1:9" ht="30" x14ac:dyDescent="0.25">
      <c r="A1429" s="17" t="s">
        <v>45</v>
      </c>
      <c r="B1429" s="17" t="s">
        <v>1324</v>
      </c>
      <c r="C1429" s="17" t="str">
        <f>tblLocAdj[[#This Row],[STATE]]&amp;tblLocAdj[[#This Row],[COUNTY]]</f>
        <v>MOLIVINGSTON</v>
      </c>
      <c r="D1429" s="18">
        <v>1.8</v>
      </c>
      <c r="E1429" s="17" t="s">
        <v>2447</v>
      </c>
      <c r="F1429" s="19">
        <v>40544</v>
      </c>
      <c r="G1429" s="20">
        <v>1.8</v>
      </c>
      <c r="H1429" s="26"/>
      <c r="I1429" s="20">
        <v>0</v>
      </c>
    </row>
    <row r="1430" spans="1:9" ht="30" x14ac:dyDescent="0.25">
      <c r="A1430" s="17" t="s">
        <v>45</v>
      </c>
      <c r="B1430" s="17" t="s">
        <v>172</v>
      </c>
      <c r="C1430" s="17" t="str">
        <f>tblLocAdj[[#This Row],[STATE]]&amp;tblLocAdj[[#This Row],[COUNTY]]</f>
        <v>MOMACON</v>
      </c>
      <c r="D1430" s="18">
        <v>1.8</v>
      </c>
      <c r="E1430" s="17" t="s">
        <v>2448</v>
      </c>
      <c r="F1430" s="19">
        <v>40544</v>
      </c>
      <c r="G1430" s="20">
        <v>1.8</v>
      </c>
      <c r="H1430" s="26"/>
      <c r="I1430" s="20">
        <v>0</v>
      </c>
    </row>
    <row r="1431" spans="1:9" ht="30" x14ac:dyDescent="0.25">
      <c r="A1431" s="17" t="s">
        <v>45</v>
      </c>
      <c r="B1431" s="17" t="s">
        <v>174</v>
      </c>
      <c r="C1431" s="17" t="str">
        <f>tblLocAdj[[#This Row],[STATE]]&amp;tblLocAdj[[#This Row],[COUNTY]]</f>
        <v>MOMADISON</v>
      </c>
      <c r="D1431" s="18">
        <v>2.4</v>
      </c>
      <c r="E1431" s="17" t="s">
        <v>2449</v>
      </c>
      <c r="F1431" s="19">
        <v>40544</v>
      </c>
      <c r="G1431" s="20">
        <v>2.2000000000000002</v>
      </c>
      <c r="H1431" s="21">
        <v>39569</v>
      </c>
      <c r="I1431" s="20">
        <v>0.2</v>
      </c>
    </row>
    <row r="1432" spans="1:9" ht="30" x14ac:dyDescent="0.25">
      <c r="A1432" s="17" t="s">
        <v>45</v>
      </c>
      <c r="B1432" s="17" t="s">
        <v>2450</v>
      </c>
      <c r="C1432" s="17" t="str">
        <f>tblLocAdj[[#This Row],[STATE]]&amp;tblLocAdj[[#This Row],[COUNTY]]</f>
        <v>MOMARIES</v>
      </c>
      <c r="D1432" s="18">
        <v>2</v>
      </c>
      <c r="E1432" s="17" t="s">
        <v>2451</v>
      </c>
      <c r="F1432" s="19">
        <v>40544</v>
      </c>
      <c r="G1432" s="20">
        <v>2</v>
      </c>
      <c r="H1432" s="26"/>
      <c r="I1432" s="20">
        <v>0</v>
      </c>
    </row>
    <row r="1433" spans="1:9" ht="30" x14ac:dyDescent="0.25">
      <c r="A1433" s="17" t="s">
        <v>45</v>
      </c>
      <c r="B1433" s="17" t="s">
        <v>178</v>
      </c>
      <c r="C1433" s="17" t="str">
        <f>tblLocAdj[[#This Row],[STATE]]&amp;tblLocAdj[[#This Row],[COUNTY]]</f>
        <v>MOMARION</v>
      </c>
      <c r="D1433" s="18">
        <v>1.8</v>
      </c>
      <c r="E1433" s="17" t="s">
        <v>2452</v>
      </c>
      <c r="F1433" s="19">
        <v>40544</v>
      </c>
      <c r="G1433" s="20">
        <v>1.8</v>
      </c>
      <c r="H1433" s="26"/>
      <c r="I1433" s="20">
        <v>0</v>
      </c>
    </row>
    <row r="1434" spans="1:9" ht="30" x14ac:dyDescent="0.25">
      <c r="A1434" s="17" t="s">
        <v>45</v>
      </c>
      <c r="B1434" s="17" t="s">
        <v>2453</v>
      </c>
      <c r="C1434" s="17" t="str">
        <f>tblLocAdj[[#This Row],[STATE]]&amp;tblLocAdj[[#This Row],[COUNTY]]</f>
        <v>MOMCDONALD</v>
      </c>
      <c r="D1434" s="18">
        <v>2.4</v>
      </c>
      <c r="E1434" s="17" t="s">
        <v>2454</v>
      </c>
      <c r="F1434" s="19">
        <v>40544</v>
      </c>
      <c r="G1434" s="20">
        <v>2.2000000000000002</v>
      </c>
      <c r="H1434" s="21">
        <v>39569</v>
      </c>
      <c r="I1434" s="20">
        <v>0.2</v>
      </c>
    </row>
    <row r="1435" spans="1:9" ht="30" x14ac:dyDescent="0.25">
      <c r="A1435" s="17" t="s">
        <v>45</v>
      </c>
      <c r="B1435" s="17" t="s">
        <v>1345</v>
      </c>
      <c r="C1435" s="17" t="str">
        <f>tblLocAdj[[#This Row],[STATE]]&amp;tblLocAdj[[#This Row],[COUNTY]]</f>
        <v>MOMERCER</v>
      </c>
      <c r="D1435" s="18">
        <v>1.8</v>
      </c>
      <c r="E1435" s="17" t="s">
        <v>2455</v>
      </c>
      <c r="F1435" s="19">
        <v>40544</v>
      </c>
      <c r="G1435" s="20">
        <v>1.8</v>
      </c>
      <c r="H1435" s="26"/>
      <c r="I1435" s="20">
        <v>0</v>
      </c>
    </row>
    <row r="1436" spans="1:9" ht="30" x14ac:dyDescent="0.25">
      <c r="A1436" s="17" t="s">
        <v>45</v>
      </c>
      <c r="B1436" s="17" t="s">
        <v>298</v>
      </c>
      <c r="C1436" s="17" t="str">
        <f>tblLocAdj[[#This Row],[STATE]]&amp;tblLocAdj[[#This Row],[COUNTY]]</f>
        <v>MOMILLER</v>
      </c>
      <c r="D1436" s="18">
        <v>2</v>
      </c>
      <c r="E1436" s="17" t="s">
        <v>2456</v>
      </c>
      <c r="F1436" s="19">
        <v>40544</v>
      </c>
      <c r="G1436" s="20">
        <v>2</v>
      </c>
      <c r="H1436" s="26"/>
      <c r="I1436" s="20">
        <v>0</v>
      </c>
    </row>
    <row r="1437" spans="1:9" ht="30" x14ac:dyDescent="0.25">
      <c r="A1437" s="17" t="s">
        <v>45</v>
      </c>
      <c r="B1437" s="17" t="s">
        <v>300</v>
      </c>
      <c r="C1437" s="17" t="str">
        <f>tblLocAdj[[#This Row],[STATE]]&amp;tblLocAdj[[#This Row],[COUNTY]]</f>
        <v>MOMISSISSIPPI</v>
      </c>
      <c r="D1437" s="18">
        <v>2.7</v>
      </c>
      <c r="E1437" s="17" t="s">
        <v>2457</v>
      </c>
      <c r="F1437" s="19">
        <v>40544</v>
      </c>
      <c r="G1437" s="20">
        <v>2.2000000000000002</v>
      </c>
      <c r="H1437" s="21">
        <v>39569</v>
      </c>
      <c r="I1437" s="20">
        <v>0.5</v>
      </c>
    </row>
    <row r="1438" spans="1:9" ht="30" x14ac:dyDescent="0.25">
      <c r="A1438" s="17" t="s">
        <v>45</v>
      </c>
      <c r="B1438" s="17" t="s">
        <v>2458</v>
      </c>
      <c r="C1438" s="17" t="str">
        <f>tblLocAdj[[#This Row],[STATE]]&amp;tblLocAdj[[#This Row],[COUNTY]]</f>
        <v>MOMONITEAU</v>
      </c>
      <c r="D1438" s="18">
        <v>2</v>
      </c>
      <c r="E1438" s="17" t="s">
        <v>2459</v>
      </c>
      <c r="F1438" s="19">
        <v>40544</v>
      </c>
      <c r="G1438" s="20">
        <v>2</v>
      </c>
      <c r="H1438" s="26"/>
      <c r="I1438" s="20">
        <v>0</v>
      </c>
    </row>
    <row r="1439" spans="1:9" ht="30" x14ac:dyDescent="0.25">
      <c r="A1439" s="17" t="s">
        <v>45</v>
      </c>
      <c r="B1439" s="17" t="s">
        <v>184</v>
      </c>
      <c r="C1439" s="17" t="str">
        <f>tblLocAdj[[#This Row],[STATE]]&amp;tblLocAdj[[#This Row],[COUNTY]]</f>
        <v>MOMONROE</v>
      </c>
      <c r="D1439" s="18">
        <v>1.8</v>
      </c>
      <c r="E1439" s="17" t="s">
        <v>2460</v>
      </c>
      <c r="F1439" s="19">
        <v>40544</v>
      </c>
      <c r="G1439" s="20">
        <v>1.8</v>
      </c>
      <c r="H1439" s="26"/>
      <c r="I1439" s="20">
        <v>0</v>
      </c>
    </row>
    <row r="1440" spans="1:9" ht="30" x14ac:dyDescent="0.25">
      <c r="A1440" s="17" t="s">
        <v>45</v>
      </c>
      <c r="B1440" s="17" t="s">
        <v>186</v>
      </c>
      <c r="C1440" s="17" t="str">
        <f>tblLocAdj[[#This Row],[STATE]]&amp;tblLocAdj[[#This Row],[COUNTY]]</f>
        <v>MOMONTGOMERY</v>
      </c>
      <c r="D1440" s="18">
        <v>2</v>
      </c>
      <c r="E1440" s="17" t="s">
        <v>2461</v>
      </c>
      <c r="F1440" s="19">
        <v>40544</v>
      </c>
      <c r="G1440" s="20">
        <v>2</v>
      </c>
      <c r="H1440" s="26"/>
      <c r="I1440" s="20">
        <v>0</v>
      </c>
    </row>
    <row r="1441" spans="1:9" ht="30" x14ac:dyDescent="0.25">
      <c r="A1441" s="17" t="s">
        <v>45</v>
      </c>
      <c r="B1441" s="17" t="s">
        <v>188</v>
      </c>
      <c r="C1441" s="17" t="str">
        <f>tblLocAdj[[#This Row],[STATE]]&amp;tblLocAdj[[#This Row],[COUNTY]]</f>
        <v>MOMORGAN</v>
      </c>
      <c r="D1441" s="18">
        <v>2</v>
      </c>
      <c r="E1441" s="17" t="s">
        <v>2462</v>
      </c>
      <c r="F1441" s="19">
        <v>40544</v>
      </c>
      <c r="G1441" s="20">
        <v>2</v>
      </c>
      <c r="H1441" s="26"/>
      <c r="I1441" s="20">
        <v>0</v>
      </c>
    </row>
    <row r="1442" spans="1:9" ht="30" x14ac:dyDescent="0.25">
      <c r="A1442" s="17" t="s">
        <v>45</v>
      </c>
      <c r="B1442" s="17" t="s">
        <v>2463</v>
      </c>
      <c r="C1442" s="17" t="str">
        <f>tblLocAdj[[#This Row],[STATE]]&amp;tblLocAdj[[#This Row],[COUNTY]]</f>
        <v>MONEW MADRID</v>
      </c>
      <c r="D1442" s="18">
        <v>2.7</v>
      </c>
      <c r="E1442" s="17" t="s">
        <v>2464</v>
      </c>
      <c r="F1442" s="19">
        <v>40544</v>
      </c>
      <c r="G1442" s="20">
        <v>2.2000000000000002</v>
      </c>
      <c r="H1442" s="21">
        <v>39569</v>
      </c>
      <c r="I1442" s="20">
        <v>0.5</v>
      </c>
    </row>
    <row r="1443" spans="1:9" ht="30" x14ac:dyDescent="0.25">
      <c r="A1443" s="17" t="s">
        <v>45</v>
      </c>
      <c r="B1443" s="17" t="s">
        <v>306</v>
      </c>
      <c r="C1443" s="17" t="str">
        <f>tblLocAdj[[#This Row],[STATE]]&amp;tblLocAdj[[#This Row],[COUNTY]]</f>
        <v>MONEWTON</v>
      </c>
      <c r="D1443" s="18">
        <v>2.4</v>
      </c>
      <c r="E1443" s="17" t="s">
        <v>2465</v>
      </c>
      <c r="F1443" s="19">
        <v>40544</v>
      </c>
      <c r="G1443" s="20">
        <v>2.2000000000000002</v>
      </c>
      <c r="H1443" s="21">
        <v>39569</v>
      </c>
      <c r="I1443" s="20">
        <v>0.2</v>
      </c>
    </row>
    <row r="1444" spans="1:9" ht="30" x14ac:dyDescent="0.25">
      <c r="A1444" s="17" t="s">
        <v>45</v>
      </c>
      <c r="B1444" s="17" t="s">
        <v>2466</v>
      </c>
      <c r="C1444" s="17" t="str">
        <f>tblLocAdj[[#This Row],[STATE]]&amp;tblLocAdj[[#This Row],[COUNTY]]</f>
        <v>MONODAWAY</v>
      </c>
      <c r="D1444" s="18">
        <v>1.8</v>
      </c>
      <c r="E1444" s="17" t="s">
        <v>2467</v>
      </c>
      <c r="F1444" s="19">
        <v>40544</v>
      </c>
      <c r="G1444" s="20">
        <v>1.8</v>
      </c>
      <c r="H1444" s="26"/>
      <c r="I1444" s="20">
        <v>0</v>
      </c>
    </row>
    <row r="1445" spans="1:9" ht="30" x14ac:dyDescent="0.25">
      <c r="A1445" s="17" t="s">
        <v>45</v>
      </c>
      <c r="B1445" s="17" t="s">
        <v>2468</v>
      </c>
      <c r="C1445" s="17" t="str">
        <f>tblLocAdj[[#This Row],[STATE]]&amp;tblLocAdj[[#This Row],[COUNTY]]</f>
        <v>MOOREGON</v>
      </c>
      <c r="D1445" s="18">
        <v>2.4</v>
      </c>
      <c r="E1445" s="17" t="s">
        <v>2469</v>
      </c>
      <c r="F1445" s="19">
        <v>40544</v>
      </c>
      <c r="G1445" s="20">
        <v>2.2000000000000002</v>
      </c>
      <c r="H1445" s="21">
        <v>39569</v>
      </c>
      <c r="I1445" s="20">
        <v>0.2</v>
      </c>
    </row>
    <row r="1446" spans="1:9" ht="30" x14ac:dyDescent="0.25">
      <c r="A1446" s="17" t="s">
        <v>45</v>
      </c>
      <c r="B1446" s="17" t="s">
        <v>1639</v>
      </c>
      <c r="C1446" s="17" t="str">
        <f>tblLocAdj[[#This Row],[STATE]]&amp;tblLocAdj[[#This Row],[COUNTY]]</f>
        <v>MOOSAGE</v>
      </c>
      <c r="D1446" s="18">
        <v>2</v>
      </c>
      <c r="E1446" s="17" t="s">
        <v>2470</v>
      </c>
      <c r="F1446" s="19">
        <v>40544</v>
      </c>
      <c r="G1446" s="20">
        <v>2</v>
      </c>
      <c r="H1446" s="26"/>
      <c r="I1446" s="20">
        <v>0</v>
      </c>
    </row>
    <row r="1447" spans="1:9" ht="30" x14ac:dyDescent="0.25">
      <c r="A1447" s="17" t="s">
        <v>45</v>
      </c>
      <c r="B1447" s="17" t="s">
        <v>2471</v>
      </c>
      <c r="C1447" s="17" t="str">
        <f>tblLocAdj[[#This Row],[STATE]]&amp;tblLocAdj[[#This Row],[COUNTY]]</f>
        <v>MOOZARK</v>
      </c>
      <c r="D1447" s="18">
        <v>2.4</v>
      </c>
      <c r="E1447" s="17" t="s">
        <v>2472</v>
      </c>
      <c r="F1447" s="19">
        <v>40544</v>
      </c>
      <c r="G1447" s="20">
        <v>2.2000000000000002</v>
      </c>
      <c r="H1447" s="21">
        <v>39569</v>
      </c>
      <c r="I1447" s="20">
        <v>0.2</v>
      </c>
    </row>
    <row r="1448" spans="1:9" ht="30" x14ac:dyDescent="0.25">
      <c r="A1448" s="17" t="s">
        <v>45</v>
      </c>
      <c r="B1448" s="17" t="s">
        <v>2473</v>
      </c>
      <c r="C1448" s="17" t="str">
        <f>tblLocAdj[[#This Row],[STATE]]&amp;tblLocAdj[[#This Row],[COUNTY]]</f>
        <v>MOPEMISCOT</v>
      </c>
      <c r="D1448" s="18">
        <v>2.7</v>
      </c>
      <c r="E1448" s="17" t="s">
        <v>2474</v>
      </c>
      <c r="F1448" s="19">
        <v>40544</v>
      </c>
      <c r="G1448" s="20">
        <v>2.2000000000000002</v>
      </c>
      <c r="H1448" s="21">
        <v>39569</v>
      </c>
      <c r="I1448" s="20">
        <v>0.5</v>
      </c>
    </row>
    <row r="1449" spans="1:9" ht="30" x14ac:dyDescent="0.25">
      <c r="A1449" s="17" t="s">
        <v>45</v>
      </c>
      <c r="B1449" s="17" t="s">
        <v>190</v>
      </c>
      <c r="C1449" s="17" t="str">
        <f>tblLocAdj[[#This Row],[STATE]]&amp;tblLocAdj[[#This Row],[COUNTY]]</f>
        <v>MOPERRY</v>
      </c>
      <c r="D1449" s="18">
        <v>2.4</v>
      </c>
      <c r="E1449" s="17" t="s">
        <v>2475</v>
      </c>
      <c r="F1449" s="19">
        <v>40544</v>
      </c>
      <c r="G1449" s="20">
        <v>2.2000000000000002</v>
      </c>
      <c r="H1449" s="21">
        <v>39569</v>
      </c>
      <c r="I1449" s="20">
        <v>0.2</v>
      </c>
    </row>
    <row r="1450" spans="1:9" ht="30" x14ac:dyDescent="0.25">
      <c r="A1450" s="17" t="s">
        <v>45</v>
      </c>
      <c r="B1450" s="17" t="s">
        <v>2476</v>
      </c>
      <c r="C1450" s="23" t="str">
        <f>tblLocAdj[[#This Row],[STATE]]&amp;tblLocAdj[[#This Row],[COUNTY]]</f>
        <v>MOPETTIS</v>
      </c>
      <c r="D1450" s="24">
        <v>2</v>
      </c>
      <c r="E1450" s="17" t="s">
        <v>2477</v>
      </c>
      <c r="F1450" s="19">
        <v>40544</v>
      </c>
      <c r="G1450" s="20">
        <v>2</v>
      </c>
      <c r="H1450" s="27"/>
      <c r="I1450" s="20">
        <v>0</v>
      </c>
    </row>
    <row r="1451" spans="1:9" ht="30" x14ac:dyDescent="0.25">
      <c r="A1451" s="17" t="s">
        <v>45</v>
      </c>
      <c r="B1451" s="17" t="s">
        <v>2478</v>
      </c>
      <c r="C1451" s="23" t="str">
        <f>tblLocAdj[[#This Row],[STATE]]&amp;tblLocAdj[[#This Row],[COUNTY]]</f>
        <v>MOPHELPS</v>
      </c>
      <c r="D1451" s="24">
        <v>2</v>
      </c>
      <c r="E1451" s="17" t="s">
        <v>2479</v>
      </c>
      <c r="F1451" s="19">
        <v>40544</v>
      </c>
      <c r="G1451" s="20">
        <v>2</v>
      </c>
      <c r="H1451" s="27"/>
      <c r="I1451" s="20">
        <v>0</v>
      </c>
    </row>
    <row r="1452" spans="1:9" ht="30" x14ac:dyDescent="0.25">
      <c r="A1452" s="17" t="s">
        <v>45</v>
      </c>
      <c r="B1452" s="17" t="s">
        <v>194</v>
      </c>
      <c r="C1452" s="23" t="str">
        <f>tblLocAdj[[#This Row],[STATE]]&amp;tblLocAdj[[#This Row],[COUNTY]]</f>
        <v>MOPIKE</v>
      </c>
      <c r="D1452" s="24">
        <v>2</v>
      </c>
      <c r="E1452" s="17" t="s">
        <v>2480</v>
      </c>
      <c r="F1452" s="19">
        <v>40544</v>
      </c>
      <c r="G1452" s="20">
        <v>2</v>
      </c>
      <c r="H1452" s="27"/>
      <c r="I1452" s="20">
        <v>0</v>
      </c>
    </row>
    <row r="1453" spans="1:9" ht="30" x14ac:dyDescent="0.25">
      <c r="A1453" s="17" t="s">
        <v>45</v>
      </c>
      <c r="B1453" s="17" t="s">
        <v>2481</v>
      </c>
      <c r="C1453" s="23" t="str">
        <f>tblLocAdj[[#This Row],[STATE]]&amp;tblLocAdj[[#This Row],[COUNTY]]</f>
        <v>MOPLATTE</v>
      </c>
      <c r="D1453" s="24">
        <v>1.8</v>
      </c>
      <c r="E1453" s="17" t="s">
        <v>2482</v>
      </c>
      <c r="F1453" s="19">
        <v>40544</v>
      </c>
      <c r="G1453" s="20">
        <v>1.8</v>
      </c>
      <c r="H1453" s="27"/>
      <c r="I1453" s="20">
        <v>0</v>
      </c>
    </row>
    <row r="1454" spans="1:9" ht="30" x14ac:dyDescent="0.25">
      <c r="A1454" s="17" t="s">
        <v>45</v>
      </c>
      <c r="B1454" s="17" t="s">
        <v>316</v>
      </c>
      <c r="C1454" s="17" t="str">
        <f>tblLocAdj[[#This Row],[STATE]]&amp;tblLocAdj[[#This Row],[COUNTY]]</f>
        <v>MOPOLK</v>
      </c>
      <c r="D1454" s="18">
        <v>2.4</v>
      </c>
      <c r="E1454" s="17" t="s">
        <v>2483</v>
      </c>
      <c r="F1454" s="19">
        <v>40544</v>
      </c>
      <c r="G1454" s="20">
        <v>2.2000000000000002</v>
      </c>
      <c r="H1454" s="21">
        <v>39569</v>
      </c>
      <c r="I1454" s="20">
        <v>0.2</v>
      </c>
    </row>
    <row r="1455" spans="1:9" ht="30" x14ac:dyDescent="0.25">
      <c r="A1455" s="17" t="s">
        <v>45</v>
      </c>
      <c r="B1455" s="17" t="s">
        <v>322</v>
      </c>
      <c r="C1455" s="17" t="str">
        <f>tblLocAdj[[#This Row],[STATE]]&amp;tblLocAdj[[#This Row],[COUNTY]]</f>
        <v>MOPULASKI</v>
      </c>
      <c r="D1455" s="18">
        <v>2.2000000000000002</v>
      </c>
      <c r="E1455" s="17" t="s">
        <v>2484</v>
      </c>
      <c r="F1455" s="19">
        <v>40544</v>
      </c>
      <c r="G1455" s="20">
        <v>2.2000000000000002</v>
      </c>
      <c r="H1455" s="26"/>
      <c r="I1455" s="20">
        <v>0</v>
      </c>
    </row>
    <row r="1456" spans="1:9" ht="30" x14ac:dyDescent="0.25">
      <c r="A1456" s="17" t="s">
        <v>45</v>
      </c>
      <c r="B1456" s="17" t="s">
        <v>730</v>
      </c>
      <c r="C1456" s="23" t="str">
        <f>tblLocAdj[[#This Row],[STATE]]&amp;tblLocAdj[[#This Row],[COUNTY]]</f>
        <v>MOPUTNAM</v>
      </c>
      <c r="D1456" s="24">
        <v>1.8</v>
      </c>
      <c r="E1456" s="17" t="s">
        <v>2485</v>
      </c>
      <c r="F1456" s="19">
        <v>40544</v>
      </c>
      <c r="G1456" s="20">
        <v>1.8</v>
      </c>
      <c r="H1456" s="27"/>
      <c r="I1456" s="20">
        <v>0</v>
      </c>
    </row>
    <row r="1457" spans="1:9" ht="30" x14ac:dyDescent="0.25">
      <c r="A1457" s="17" t="s">
        <v>45</v>
      </c>
      <c r="B1457" s="17" t="s">
        <v>2486</v>
      </c>
      <c r="C1457" s="23" t="str">
        <f>tblLocAdj[[#This Row],[STATE]]&amp;tblLocAdj[[#This Row],[COUNTY]]</f>
        <v>MORALLS</v>
      </c>
      <c r="D1457" s="24">
        <v>2</v>
      </c>
      <c r="E1457" s="17" t="s">
        <v>2487</v>
      </c>
      <c r="F1457" s="19">
        <v>40544</v>
      </c>
      <c r="G1457" s="20">
        <v>2</v>
      </c>
      <c r="H1457" s="27"/>
      <c r="I1457" s="20">
        <v>0</v>
      </c>
    </row>
    <row r="1458" spans="1:9" ht="30" x14ac:dyDescent="0.25">
      <c r="A1458" s="17" t="s">
        <v>45</v>
      </c>
      <c r="B1458" s="17" t="s">
        <v>196</v>
      </c>
      <c r="C1458" s="17" t="str">
        <f>tblLocAdj[[#This Row],[STATE]]&amp;tblLocAdj[[#This Row],[COUNTY]]</f>
        <v>MORANDOLPH</v>
      </c>
      <c r="D1458" s="18">
        <v>1.8</v>
      </c>
      <c r="E1458" s="17" t="s">
        <v>2488</v>
      </c>
      <c r="F1458" s="19">
        <v>40544</v>
      </c>
      <c r="G1458" s="20">
        <v>1.8</v>
      </c>
      <c r="H1458" s="26"/>
      <c r="I1458" s="20">
        <v>0</v>
      </c>
    </row>
    <row r="1459" spans="1:9" ht="30" x14ac:dyDescent="0.25">
      <c r="A1459" s="17" t="s">
        <v>45</v>
      </c>
      <c r="B1459" s="17" t="s">
        <v>2489</v>
      </c>
      <c r="C1459" s="23" t="str">
        <f>tblLocAdj[[#This Row],[STATE]]&amp;tblLocAdj[[#This Row],[COUNTY]]</f>
        <v>MORAY</v>
      </c>
      <c r="D1459" s="24">
        <v>1.8</v>
      </c>
      <c r="E1459" s="17" t="s">
        <v>2490</v>
      </c>
      <c r="F1459" s="19">
        <v>40544</v>
      </c>
      <c r="G1459" s="20">
        <v>1.8</v>
      </c>
      <c r="H1459" s="27"/>
      <c r="I1459" s="20">
        <v>0</v>
      </c>
    </row>
    <row r="1460" spans="1:9" ht="30" x14ac:dyDescent="0.25">
      <c r="A1460" s="17" t="s">
        <v>45</v>
      </c>
      <c r="B1460" s="17" t="s">
        <v>2491</v>
      </c>
      <c r="C1460" s="23" t="str">
        <f>tblLocAdj[[#This Row],[STATE]]&amp;tblLocAdj[[#This Row],[COUNTY]]</f>
        <v>MOREYNOLDS</v>
      </c>
      <c r="D1460" s="24">
        <v>2.4</v>
      </c>
      <c r="E1460" s="17" t="s">
        <v>2492</v>
      </c>
      <c r="F1460" s="19">
        <v>40544</v>
      </c>
      <c r="G1460" s="20">
        <v>2.2000000000000002</v>
      </c>
      <c r="H1460" s="25">
        <v>39569</v>
      </c>
      <c r="I1460" s="20">
        <v>0.2</v>
      </c>
    </row>
    <row r="1461" spans="1:9" ht="30" x14ac:dyDescent="0.25">
      <c r="A1461" s="17" t="s">
        <v>45</v>
      </c>
      <c r="B1461" s="17" t="s">
        <v>1491</v>
      </c>
      <c r="C1461" s="17" t="str">
        <f>tblLocAdj[[#This Row],[STATE]]&amp;tblLocAdj[[#This Row],[COUNTY]]</f>
        <v>MORIPLEY</v>
      </c>
      <c r="D1461" s="18">
        <v>2.4</v>
      </c>
      <c r="E1461" s="17" t="s">
        <v>2493</v>
      </c>
      <c r="F1461" s="19">
        <v>40544</v>
      </c>
      <c r="G1461" s="20">
        <v>2.2000000000000002</v>
      </c>
      <c r="H1461" s="21">
        <v>39569</v>
      </c>
      <c r="I1461" s="20">
        <v>0.2</v>
      </c>
    </row>
    <row r="1462" spans="1:9" ht="30" x14ac:dyDescent="0.25">
      <c r="A1462" s="17" t="s">
        <v>45</v>
      </c>
      <c r="B1462" s="17" t="s">
        <v>325</v>
      </c>
      <c r="C1462" s="23" t="str">
        <f>tblLocAdj[[#This Row],[STATE]]&amp;tblLocAdj[[#This Row],[COUNTY]]</f>
        <v>MOSALINE</v>
      </c>
      <c r="D1462" s="24">
        <v>2</v>
      </c>
      <c r="E1462" s="17" t="s">
        <v>2494</v>
      </c>
      <c r="F1462" s="19">
        <v>40544</v>
      </c>
      <c r="G1462" s="20">
        <v>2</v>
      </c>
      <c r="H1462" s="27"/>
      <c r="I1462" s="20">
        <v>0</v>
      </c>
    </row>
    <row r="1463" spans="1:9" ht="30" x14ac:dyDescent="0.25">
      <c r="A1463" s="17" t="s">
        <v>45</v>
      </c>
      <c r="B1463" s="17" t="s">
        <v>1371</v>
      </c>
      <c r="C1463" s="23" t="str">
        <f>tblLocAdj[[#This Row],[STATE]]&amp;tblLocAdj[[#This Row],[COUNTY]]</f>
        <v>MOSCHUYLER</v>
      </c>
      <c r="D1463" s="24">
        <v>1.8</v>
      </c>
      <c r="E1463" s="17" t="s">
        <v>2495</v>
      </c>
      <c r="F1463" s="19">
        <v>40544</v>
      </c>
      <c r="G1463" s="20">
        <v>1.8</v>
      </c>
      <c r="H1463" s="27"/>
      <c r="I1463" s="20">
        <v>0</v>
      </c>
    </row>
    <row r="1464" spans="1:9" ht="30" x14ac:dyDescent="0.25">
      <c r="A1464" s="17" t="s">
        <v>45</v>
      </c>
      <c r="B1464" s="17" t="s">
        <v>2496</v>
      </c>
      <c r="C1464" s="23" t="str">
        <f>tblLocAdj[[#This Row],[STATE]]&amp;tblLocAdj[[#This Row],[COUNTY]]</f>
        <v>MOSCOTLAND</v>
      </c>
      <c r="D1464" s="24">
        <v>1.8</v>
      </c>
      <c r="E1464" s="17" t="s">
        <v>2497</v>
      </c>
      <c r="F1464" s="19">
        <v>40544</v>
      </c>
      <c r="G1464" s="20">
        <v>1.8</v>
      </c>
      <c r="H1464" s="27"/>
      <c r="I1464" s="20">
        <v>0</v>
      </c>
    </row>
    <row r="1465" spans="1:9" ht="30" x14ac:dyDescent="0.25">
      <c r="A1465" s="17" t="s">
        <v>45</v>
      </c>
      <c r="B1465" s="17" t="s">
        <v>327</v>
      </c>
      <c r="C1465" s="17" t="str">
        <f>tblLocAdj[[#This Row],[STATE]]&amp;tblLocAdj[[#This Row],[COUNTY]]</f>
        <v>MOSCOTT</v>
      </c>
      <c r="D1465" s="18">
        <v>2.4</v>
      </c>
      <c r="E1465" s="17" t="s">
        <v>2498</v>
      </c>
      <c r="F1465" s="19">
        <v>40544</v>
      </c>
      <c r="G1465" s="20">
        <v>2.2000000000000002</v>
      </c>
      <c r="H1465" s="21">
        <v>39569</v>
      </c>
      <c r="I1465" s="20">
        <v>0.2</v>
      </c>
    </row>
    <row r="1466" spans="1:9" ht="30" x14ac:dyDescent="0.25">
      <c r="A1466" s="17" t="s">
        <v>45</v>
      </c>
      <c r="B1466" s="17" t="s">
        <v>2499</v>
      </c>
      <c r="C1466" s="23" t="str">
        <f>tblLocAdj[[#This Row],[STATE]]&amp;tblLocAdj[[#This Row],[COUNTY]]</f>
        <v>MOSHANNON</v>
      </c>
      <c r="D1466" s="24">
        <v>2.4</v>
      </c>
      <c r="E1466" s="17" t="s">
        <v>2500</v>
      </c>
      <c r="F1466" s="19">
        <v>40544</v>
      </c>
      <c r="G1466" s="20">
        <v>2.2000000000000002</v>
      </c>
      <c r="H1466" s="25">
        <v>39569</v>
      </c>
      <c r="I1466" s="20">
        <v>0.2</v>
      </c>
    </row>
    <row r="1467" spans="1:9" ht="30" x14ac:dyDescent="0.25">
      <c r="A1467" s="17" t="s">
        <v>45</v>
      </c>
      <c r="B1467" s="17" t="s">
        <v>200</v>
      </c>
      <c r="C1467" s="17" t="str">
        <f>tblLocAdj[[#This Row],[STATE]]&amp;tblLocAdj[[#This Row],[COUNTY]]</f>
        <v>MOSHELBY</v>
      </c>
      <c r="D1467" s="18">
        <v>1.8</v>
      </c>
      <c r="E1467" s="17" t="s">
        <v>2501</v>
      </c>
      <c r="F1467" s="19">
        <v>40544</v>
      </c>
      <c r="G1467" s="20">
        <v>1.8</v>
      </c>
      <c r="H1467" s="26"/>
      <c r="I1467" s="20">
        <v>0</v>
      </c>
    </row>
    <row r="1468" spans="1:9" ht="30" x14ac:dyDescent="0.25">
      <c r="A1468" s="17" t="s">
        <v>45</v>
      </c>
      <c r="B1468" s="17" t="s">
        <v>1952</v>
      </c>
      <c r="C1468" s="23" t="str">
        <f>tblLocAdj[[#This Row],[STATE]]&amp;tblLocAdj[[#This Row],[COUNTY]]</f>
        <v>MOST. CHARLES</v>
      </c>
      <c r="D1468" s="24">
        <v>2</v>
      </c>
      <c r="E1468" s="17" t="s">
        <v>2502</v>
      </c>
      <c r="F1468" s="19">
        <v>40544</v>
      </c>
      <c r="G1468" s="20">
        <v>2</v>
      </c>
      <c r="H1468" s="27"/>
      <c r="I1468" s="20">
        <v>0</v>
      </c>
    </row>
    <row r="1469" spans="1:9" ht="30" x14ac:dyDescent="0.25">
      <c r="A1469" s="17" t="s">
        <v>45</v>
      </c>
      <c r="B1469" s="17" t="s">
        <v>202</v>
      </c>
      <c r="C1469" s="17" t="str">
        <f>tblLocAdj[[#This Row],[STATE]]&amp;tblLocAdj[[#This Row],[COUNTY]]</f>
        <v>MOST. CLAIR</v>
      </c>
      <c r="D1469" s="18">
        <v>2</v>
      </c>
      <c r="E1469" s="17" t="s">
        <v>2503</v>
      </c>
      <c r="F1469" s="19">
        <v>40544</v>
      </c>
      <c r="G1469" s="20">
        <v>2</v>
      </c>
      <c r="H1469" s="26"/>
      <c r="I1469" s="20">
        <v>0</v>
      </c>
    </row>
    <row r="1470" spans="1:9" ht="30" x14ac:dyDescent="0.25">
      <c r="A1470" s="17" t="s">
        <v>45</v>
      </c>
      <c r="B1470" s="17" t="s">
        <v>2504</v>
      </c>
      <c r="C1470" s="23" t="str">
        <f>tblLocAdj[[#This Row],[STATE]]&amp;tblLocAdj[[#This Row],[COUNTY]]</f>
        <v>MOST. FRANCOIS</v>
      </c>
      <c r="D1470" s="24">
        <v>2</v>
      </c>
      <c r="E1470" s="17" t="s">
        <v>2505</v>
      </c>
      <c r="F1470" s="19">
        <v>40544</v>
      </c>
      <c r="G1470" s="20">
        <v>2</v>
      </c>
      <c r="H1470" s="27"/>
      <c r="I1470" s="20">
        <v>0</v>
      </c>
    </row>
    <row r="1471" spans="1:9" ht="30" x14ac:dyDescent="0.25">
      <c r="A1471" s="17" t="s">
        <v>45</v>
      </c>
      <c r="B1471" s="17" t="s">
        <v>2344</v>
      </c>
      <c r="C1471" s="17" t="str">
        <f>tblLocAdj[[#This Row],[STATE]]&amp;tblLocAdj[[#This Row],[COUNTY]]</f>
        <v>MOST. LOUIS</v>
      </c>
      <c r="D1471" s="18">
        <v>2</v>
      </c>
      <c r="E1471" s="17" t="s">
        <v>2506</v>
      </c>
      <c r="F1471" s="19">
        <v>40544</v>
      </c>
      <c r="G1471" s="20">
        <v>2</v>
      </c>
      <c r="H1471" s="26"/>
      <c r="I1471" s="20">
        <v>0</v>
      </c>
    </row>
    <row r="1472" spans="1:9" ht="30" x14ac:dyDescent="0.25">
      <c r="A1472" s="17" t="s">
        <v>45</v>
      </c>
      <c r="B1472" s="17" t="s">
        <v>2507</v>
      </c>
      <c r="C1472" s="23" t="str">
        <f>tblLocAdj[[#This Row],[STATE]]&amp;tblLocAdj[[#This Row],[COUNTY]]</f>
        <v>MOST. LOUIS CITY</v>
      </c>
      <c r="D1472" s="24">
        <v>2</v>
      </c>
      <c r="E1472" s="17" t="s">
        <v>2508</v>
      </c>
      <c r="F1472" s="19">
        <v>40544</v>
      </c>
      <c r="G1472" s="20">
        <v>2</v>
      </c>
      <c r="H1472" s="27"/>
      <c r="I1472" s="20">
        <v>0</v>
      </c>
    </row>
    <row r="1473" spans="1:9" ht="30" x14ac:dyDescent="0.25">
      <c r="A1473" s="17" t="s">
        <v>45</v>
      </c>
      <c r="B1473" s="17" t="s">
        <v>2509</v>
      </c>
      <c r="C1473" s="23" t="str">
        <f>tblLocAdj[[#This Row],[STATE]]&amp;tblLocAdj[[#This Row],[COUNTY]]</f>
        <v>MOSTE. GENEVIEVE</v>
      </c>
      <c r="D1473" s="24">
        <v>2</v>
      </c>
      <c r="E1473" s="17" t="s">
        <v>2510</v>
      </c>
      <c r="F1473" s="19">
        <v>40544</v>
      </c>
      <c r="G1473" s="20">
        <v>2</v>
      </c>
      <c r="H1473" s="27"/>
      <c r="I1473" s="20">
        <v>0</v>
      </c>
    </row>
    <row r="1474" spans="1:9" ht="30" x14ac:dyDescent="0.25">
      <c r="A1474" s="17" t="s">
        <v>45</v>
      </c>
      <c r="B1474" s="17" t="s">
        <v>2511</v>
      </c>
      <c r="C1474" s="23" t="str">
        <f>tblLocAdj[[#This Row],[STATE]]&amp;tblLocAdj[[#This Row],[COUNTY]]</f>
        <v>MOSTODDARD</v>
      </c>
      <c r="D1474" s="24">
        <v>2.4</v>
      </c>
      <c r="E1474" s="17" t="s">
        <v>2512</v>
      </c>
      <c r="F1474" s="19">
        <v>40544</v>
      </c>
      <c r="G1474" s="20">
        <v>2.2000000000000002</v>
      </c>
      <c r="H1474" s="25">
        <v>39569</v>
      </c>
      <c r="I1474" s="20">
        <v>0.2</v>
      </c>
    </row>
    <row r="1475" spans="1:9" ht="30" x14ac:dyDescent="0.25">
      <c r="A1475" s="17" t="s">
        <v>45</v>
      </c>
      <c r="B1475" s="17" t="s">
        <v>339</v>
      </c>
      <c r="C1475" s="23" t="str">
        <f>tblLocAdj[[#This Row],[STATE]]&amp;tblLocAdj[[#This Row],[COUNTY]]</f>
        <v>MOSTONE</v>
      </c>
      <c r="D1475" s="24">
        <v>2.4</v>
      </c>
      <c r="E1475" s="17" t="s">
        <v>2513</v>
      </c>
      <c r="F1475" s="19">
        <v>40544</v>
      </c>
      <c r="G1475" s="20">
        <v>2.2000000000000002</v>
      </c>
      <c r="H1475" s="25">
        <v>39569</v>
      </c>
      <c r="I1475" s="20">
        <v>0.2</v>
      </c>
    </row>
    <row r="1476" spans="1:9" ht="30" x14ac:dyDescent="0.25">
      <c r="A1476" s="17" t="s">
        <v>45</v>
      </c>
      <c r="B1476" s="17" t="s">
        <v>1505</v>
      </c>
      <c r="C1476" s="23" t="str">
        <f>tblLocAdj[[#This Row],[STATE]]&amp;tblLocAdj[[#This Row],[COUNTY]]</f>
        <v>MOSULLIVAN</v>
      </c>
      <c r="D1476" s="24">
        <v>1.8</v>
      </c>
      <c r="E1476" s="17" t="s">
        <v>2514</v>
      </c>
      <c r="F1476" s="19">
        <v>40544</v>
      </c>
      <c r="G1476" s="20">
        <v>1.8</v>
      </c>
      <c r="H1476" s="27"/>
      <c r="I1476" s="20">
        <v>0</v>
      </c>
    </row>
    <row r="1477" spans="1:9" ht="30" x14ac:dyDescent="0.25">
      <c r="A1477" s="17" t="s">
        <v>45</v>
      </c>
      <c r="B1477" s="17" t="s">
        <v>2515</v>
      </c>
      <c r="C1477" s="17" t="str">
        <f>tblLocAdj[[#This Row],[STATE]]&amp;tblLocAdj[[#This Row],[COUNTY]]</f>
        <v>MOTANEY</v>
      </c>
      <c r="D1477" s="18">
        <v>2.4</v>
      </c>
      <c r="E1477" s="17" t="s">
        <v>2516</v>
      </c>
      <c r="F1477" s="19">
        <v>40544</v>
      </c>
      <c r="G1477" s="20">
        <v>2.2000000000000002</v>
      </c>
      <c r="H1477" s="21">
        <v>39569</v>
      </c>
      <c r="I1477" s="20">
        <v>0.2</v>
      </c>
    </row>
    <row r="1478" spans="1:9" ht="30" x14ac:dyDescent="0.25">
      <c r="A1478" s="17" t="s">
        <v>45</v>
      </c>
      <c r="B1478" s="17" t="s">
        <v>2517</v>
      </c>
      <c r="C1478" s="17" t="str">
        <f>tblLocAdj[[#This Row],[STATE]]&amp;tblLocAdj[[#This Row],[COUNTY]]</f>
        <v>MOTEXAS</v>
      </c>
      <c r="D1478" s="18">
        <v>2.4</v>
      </c>
      <c r="E1478" s="17" t="s">
        <v>2518</v>
      </c>
      <c r="F1478" s="19">
        <v>40544</v>
      </c>
      <c r="G1478" s="20">
        <v>2.2000000000000002</v>
      </c>
      <c r="H1478" s="21">
        <v>39569</v>
      </c>
      <c r="I1478" s="20">
        <v>0.2</v>
      </c>
    </row>
    <row r="1479" spans="1:9" ht="30" x14ac:dyDescent="0.25">
      <c r="A1479" s="17" t="s">
        <v>45</v>
      </c>
      <c r="B1479" s="17" t="s">
        <v>1976</v>
      </c>
      <c r="C1479" s="17" t="str">
        <f>tblLocAdj[[#This Row],[STATE]]&amp;tblLocAdj[[#This Row],[COUNTY]]</f>
        <v>MOVERNON</v>
      </c>
      <c r="D1479" s="18">
        <v>2.4</v>
      </c>
      <c r="E1479" s="17" t="s">
        <v>2519</v>
      </c>
      <c r="F1479" s="19">
        <v>40544</v>
      </c>
      <c r="G1479" s="20">
        <v>2.2000000000000002</v>
      </c>
      <c r="H1479" s="21">
        <v>39569</v>
      </c>
      <c r="I1479" s="20">
        <v>0.2</v>
      </c>
    </row>
    <row r="1480" spans="1:9" ht="30" x14ac:dyDescent="0.25">
      <c r="A1480" s="17" t="s">
        <v>45</v>
      </c>
      <c r="B1480" s="17" t="s">
        <v>1002</v>
      </c>
      <c r="C1480" s="23" t="str">
        <f>tblLocAdj[[#This Row],[STATE]]&amp;tblLocAdj[[#This Row],[COUNTY]]</f>
        <v>MOWARREN</v>
      </c>
      <c r="D1480" s="24">
        <v>2</v>
      </c>
      <c r="E1480" s="17" t="s">
        <v>2520</v>
      </c>
      <c r="F1480" s="19">
        <v>40544</v>
      </c>
      <c r="G1480" s="20">
        <v>2</v>
      </c>
      <c r="H1480" s="27"/>
      <c r="I1480" s="20">
        <v>0</v>
      </c>
    </row>
    <row r="1481" spans="1:9" ht="30" x14ac:dyDescent="0.25">
      <c r="A1481" s="17" t="s">
        <v>45</v>
      </c>
      <c r="B1481" s="17" t="s">
        <v>214</v>
      </c>
      <c r="C1481" s="23" t="str">
        <f>tblLocAdj[[#This Row],[STATE]]&amp;tblLocAdj[[#This Row],[COUNTY]]</f>
        <v>MOWASHINGTON</v>
      </c>
      <c r="D1481" s="24">
        <v>2.4</v>
      </c>
      <c r="E1481" s="17" t="s">
        <v>2521</v>
      </c>
      <c r="F1481" s="19">
        <v>40544</v>
      </c>
      <c r="G1481" s="20">
        <v>2</v>
      </c>
      <c r="H1481" s="25">
        <v>39569</v>
      </c>
      <c r="I1481" s="20">
        <v>0.4</v>
      </c>
    </row>
    <row r="1482" spans="1:9" ht="30" x14ac:dyDescent="0.25">
      <c r="A1482" s="17" t="s">
        <v>45</v>
      </c>
      <c r="B1482" s="17" t="s">
        <v>1005</v>
      </c>
      <c r="C1482" s="17" t="str">
        <f>tblLocAdj[[#This Row],[STATE]]&amp;tblLocAdj[[#This Row],[COUNTY]]</f>
        <v>MOWAYNE</v>
      </c>
      <c r="D1482" s="18">
        <v>2.4</v>
      </c>
      <c r="E1482" s="17" t="s">
        <v>2522</v>
      </c>
      <c r="F1482" s="19">
        <v>40544</v>
      </c>
      <c r="G1482" s="20">
        <v>2.2000000000000002</v>
      </c>
      <c r="H1482" s="21">
        <v>39569</v>
      </c>
      <c r="I1482" s="20">
        <v>0.2</v>
      </c>
    </row>
    <row r="1483" spans="1:9" ht="30" x14ac:dyDescent="0.25">
      <c r="A1483" s="17" t="s">
        <v>45</v>
      </c>
      <c r="B1483" s="17" t="s">
        <v>1007</v>
      </c>
      <c r="C1483" s="17" t="str">
        <f>tblLocAdj[[#This Row],[STATE]]&amp;tblLocAdj[[#This Row],[COUNTY]]</f>
        <v>MOWEBSTER</v>
      </c>
      <c r="D1483" s="18">
        <v>2.4</v>
      </c>
      <c r="E1483" s="17" t="s">
        <v>2523</v>
      </c>
      <c r="F1483" s="19">
        <v>40544</v>
      </c>
      <c r="G1483" s="20">
        <v>2.2000000000000002</v>
      </c>
      <c r="H1483" s="21">
        <v>39569</v>
      </c>
      <c r="I1483" s="20">
        <v>0.2</v>
      </c>
    </row>
    <row r="1484" spans="1:9" ht="30" x14ac:dyDescent="0.25">
      <c r="A1484" s="17" t="s">
        <v>45</v>
      </c>
      <c r="B1484" s="17" t="s">
        <v>1019</v>
      </c>
      <c r="C1484" s="17" t="str">
        <f>tblLocAdj[[#This Row],[STATE]]&amp;tblLocAdj[[#This Row],[COUNTY]]</f>
        <v>MOWORTH</v>
      </c>
      <c r="D1484" s="18">
        <v>1.8</v>
      </c>
      <c r="E1484" s="17" t="s">
        <v>2524</v>
      </c>
      <c r="F1484" s="19">
        <v>40544</v>
      </c>
      <c r="G1484" s="20">
        <v>1.8</v>
      </c>
      <c r="H1484" s="26"/>
      <c r="I1484" s="20">
        <v>0</v>
      </c>
    </row>
    <row r="1485" spans="1:9" ht="30" x14ac:dyDescent="0.25">
      <c r="A1485" s="17" t="s">
        <v>45</v>
      </c>
      <c r="B1485" s="17" t="s">
        <v>1170</v>
      </c>
      <c r="C1485" s="23" t="str">
        <f>tblLocAdj[[#This Row],[STATE]]&amp;tblLocAdj[[#This Row],[COUNTY]]</f>
        <v>MOWRIGHT</v>
      </c>
      <c r="D1485" s="24">
        <v>2.4</v>
      </c>
      <c r="E1485" s="17" t="s">
        <v>2525</v>
      </c>
      <c r="F1485" s="19">
        <v>40544</v>
      </c>
      <c r="G1485" s="20">
        <v>2.2000000000000002</v>
      </c>
      <c r="H1485" s="25">
        <v>39569</v>
      </c>
      <c r="I1485" s="20">
        <v>0.2</v>
      </c>
    </row>
    <row r="1486" spans="1:9" ht="30" x14ac:dyDescent="0.25">
      <c r="A1486" s="17" t="s">
        <v>46</v>
      </c>
      <c r="B1486" s="17" t="s">
        <v>496</v>
      </c>
      <c r="C1486" s="23" t="str">
        <f>tblLocAdj[[#This Row],[STATE]]&amp;tblLocAdj[[#This Row],[COUNTY]]</f>
        <v>MSADAMS</v>
      </c>
      <c r="D1486" s="24">
        <v>3.4</v>
      </c>
      <c r="E1486" s="17" t="s">
        <v>2526</v>
      </c>
      <c r="F1486" s="19">
        <v>40544</v>
      </c>
      <c r="G1486" s="20">
        <v>3.4</v>
      </c>
      <c r="H1486" s="25">
        <v>39569</v>
      </c>
      <c r="I1486" s="20">
        <v>0</v>
      </c>
    </row>
    <row r="1487" spans="1:9" ht="30" x14ac:dyDescent="0.25">
      <c r="A1487" s="17" t="s">
        <v>46</v>
      </c>
      <c r="B1487" s="17" t="s">
        <v>2527</v>
      </c>
      <c r="C1487" s="23" t="str">
        <f>tblLocAdj[[#This Row],[STATE]]&amp;tblLocAdj[[#This Row],[COUNTY]]</f>
        <v>MSALCORN</v>
      </c>
      <c r="D1487" s="24">
        <v>3.2</v>
      </c>
      <c r="E1487" s="17" t="s">
        <v>2528</v>
      </c>
      <c r="F1487" s="19">
        <v>40544</v>
      </c>
      <c r="G1487" s="20">
        <v>2.9</v>
      </c>
      <c r="H1487" s="25">
        <v>39569</v>
      </c>
      <c r="I1487" s="20">
        <v>0.3</v>
      </c>
    </row>
    <row r="1488" spans="1:9" ht="30" x14ac:dyDescent="0.25">
      <c r="A1488" s="17" t="s">
        <v>46</v>
      </c>
      <c r="B1488" s="17" t="s">
        <v>2529</v>
      </c>
      <c r="C1488" s="17" t="str">
        <f>tblLocAdj[[#This Row],[STATE]]&amp;tblLocAdj[[#This Row],[COUNTY]]</f>
        <v>MSAMITE</v>
      </c>
      <c r="D1488" s="18">
        <v>3.8</v>
      </c>
      <c r="E1488" s="17" t="s">
        <v>2530</v>
      </c>
      <c r="F1488" s="19">
        <v>40544</v>
      </c>
      <c r="G1488" s="20">
        <v>3.4</v>
      </c>
      <c r="H1488" s="21">
        <v>39569</v>
      </c>
      <c r="I1488" s="20">
        <v>0.4</v>
      </c>
    </row>
    <row r="1489" spans="1:9" ht="30" x14ac:dyDescent="0.25">
      <c r="A1489" s="17" t="s">
        <v>46</v>
      </c>
      <c r="B1489" s="17" t="s">
        <v>2531</v>
      </c>
      <c r="C1489" s="23" t="str">
        <f>tblLocAdj[[#This Row],[STATE]]&amp;tblLocAdj[[#This Row],[COUNTY]]</f>
        <v>MSATTALA</v>
      </c>
      <c r="D1489" s="24">
        <v>3.3</v>
      </c>
      <c r="E1489" s="17" t="s">
        <v>2532</v>
      </c>
      <c r="F1489" s="19">
        <v>40544</v>
      </c>
      <c r="G1489" s="20">
        <v>3.1</v>
      </c>
      <c r="H1489" s="25">
        <v>39569</v>
      </c>
      <c r="I1489" s="20">
        <v>0.2</v>
      </c>
    </row>
    <row r="1490" spans="1:9" ht="30" x14ac:dyDescent="0.25">
      <c r="A1490" s="17" t="s">
        <v>46</v>
      </c>
      <c r="B1490" s="17" t="s">
        <v>226</v>
      </c>
      <c r="C1490" s="23" t="str">
        <f>tblLocAdj[[#This Row],[STATE]]&amp;tblLocAdj[[#This Row],[COUNTY]]</f>
        <v>MSBENTON</v>
      </c>
      <c r="D1490" s="24">
        <v>3.2</v>
      </c>
      <c r="E1490" s="17" t="s">
        <v>2533</v>
      </c>
      <c r="F1490" s="19">
        <v>40544</v>
      </c>
      <c r="G1490" s="20">
        <v>2.9</v>
      </c>
      <c r="H1490" s="25">
        <v>39569</v>
      </c>
      <c r="I1490" s="20">
        <v>0.3</v>
      </c>
    </row>
    <row r="1491" spans="1:9" ht="30" x14ac:dyDescent="0.25">
      <c r="A1491" s="17" t="s">
        <v>46</v>
      </c>
      <c r="B1491" s="17" t="s">
        <v>2534</v>
      </c>
      <c r="C1491" s="23" t="str">
        <f>tblLocAdj[[#This Row],[STATE]]&amp;tblLocAdj[[#This Row],[COUNTY]]</f>
        <v>MSBOLIVAR</v>
      </c>
      <c r="D1491" s="24">
        <v>3.2</v>
      </c>
      <c r="E1491" s="17" t="s">
        <v>2535</v>
      </c>
      <c r="F1491" s="19">
        <v>40544</v>
      </c>
      <c r="G1491" s="20">
        <v>3.1</v>
      </c>
      <c r="H1491" s="25">
        <v>39569</v>
      </c>
      <c r="I1491" s="20">
        <v>0.1</v>
      </c>
    </row>
    <row r="1492" spans="1:9" ht="30" x14ac:dyDescent="0.25">
      <c r="A1492" s="17" t="s">
        <v>46</v>
      </c>
      <c r="B1492" s="17" t="s">
        <v>100</v>
      </c>
      <c r="C1492" s="23" t="str">
        <f>tblLocAdj[[#This Row],[STATE]]&amp;tblLocAdj[[#This Row],[COUNTY]]</f>
        <v>MSCALHOUN</v>
      </c>
      <c r="D1492" s="24">
        <v>3.2</v>
      </c>
      <c r="E1492" s="17" t="s">
        <v>2536</v>
      </c>
      <c r="F1492" s="19">
        <v>40544</v>
      </c>
      <c r="G1492" s="20">
        <v>3.1</v>
      </c>
      <c r="H1492" s="25">
        <v>39569</v>
      </c>
      <c r="I1492" s="20">
        <v>0.1</v>
      </c>
    </row>
    <row r="1493" spans="1:9" ht="30" x14ac:dyDescent="0.25">
      <c r="A1493" s="17" t="s">
        <v>46</v>
      </c>
      <c r="B1493" s="17" t="s">
        <v>233</v>
      </c>
      <c r="C1493" s="23" t="str">
        <f>tblLocAdj[[#This Row],[STATE]]&amp;tblLocAdj[[#This Row],[COUNTY]]</f>
        <v>MSCARROLL</v>
      </c>
      <c r="D1493" s="24">
        <v>3.3</v>
      </c>
      <c r="E1493" s="17" t="s">
        <v>2537</v>
      </c>
      <c r="F1493" s="19">
        <v>40544</v>
      </c>
      <c r="G1493" s="20">
        <v>3.1</v>
      </c>
      <c r="H1493" s="25">
        <v>39569</v>
      </c>
      <c r="I1493" s="20">
        <v>0.2</v>
      </c>
    </row>
    <row r="1494" spans="1:9" ht="30" x14ac:dyDescent="0.25">
      <c r="A1494" s="17" t="s">
        <v>46</v>
      </c>
      <c r="B1494" s="17" t="s">
        <v>1050</v>
      </c>
      <c r="C1494" s="23" t="str">
        <f>tblLocAdj[[#This Row],[STATE]]&amp;tblLocAdj[[#This Row],[COUNTY]]</f>
        <v>MSCHICKASAW</v>
      </c>
      <c r="D1494" s="24">
        <v>3.2</v>
      </c>
      <c r="E1494" s="17" t="s">
        <v>2538</v>
      </c>
      <c r="F1494" s="19">
        <v>40544</v>
      </c>
      <c r="G1494" s="20">
        <v>3.1</v>
      </c>
      <c r="H1494" s="25">
        <v>39569</v>
      </c>
      <c r="I1494" s="20">
        <v>0.1</v>
      </c>
    </row>
    <row r="1495" spans="1:9" ht="30" x14ac:dyDescent="0.25">
      <c r="A1495" s="17" t="s">
        <v>46</v>
      </c>
      <c r="B1495" s="17" t="s">
        <v>108</v>
      </c>
      <c r="C1495" s="17" t="str">
        <f>tblLocAdj[[#This Row],[STATE]]&amp;tblLocAdj[[#This Row],[COUNTY]]</f>
        <v>MSCHOCTAW</v>
      </c>
      <c r="D1495" s="18">
        <v>3.3</v>
      </c>
      <c r="E1495" s="17" t="s">
        <v>2539</v>
      </c>
      <c r="F1495" s="19">
        <v>40544</v>
      </c>
      <c r="G1495" s="20">
        <v>3.1</v>
      </c>
      <c r="H1495" s="21">
        <v>39569</v>
      </c>
      <c r="I1495" s="20">
        <v>0.2</v>
      </c>
    </row>
    <row r="1496" spans="1:9" ht="30" x14ac:dyDescent="0.25">
      <c r="A1496" s="17" t="s">
        <v>46</v>
      </c>
      <c r="B1496" s="17" t="s">
        <v>1902</v>
      </c>
      <c r="C1496" s="17" t="str">
        <f>tblLocAdj[[#This Row],[STATE]]&amp;tblLocAdj[[#This Row],[COUNTY]]</f>
        <v>MSCLAIBORNE</v>
      </c>
      <c r="D1496" s="18">
        <v>3.4</v>
      </c>
      <c r="E1496" s="17" t="s">
        <v>2540</v>
      </c>
      <c r="F1496" s="19">
        <v>40544</v>
      </c>
      <c r="G1496" s="20">
        <v>3.3</v>
      </c>
      <c r="H1496" s="21">
        <v>39569</v>
      </c>
      <c r="I1496" s="20">
        <v>0.1</v>
      </c>
    </row>
    <row r="1497" spans="1:9" ht="30" x14ac:dyDescent="0.25">
      <c r="A1497" s="17" t="s">
        <v>46</v>
      </c>
      <c r="B1497" s="17" t="s">
        <v>110</v>
      </c>
      <c r="C1497" s="23" t="str">
        <f>tblLocAdj[[#This Row],[STATE]]&amp;tblLocAdj[[#This Row],[COUNTY]]</f>
        <v>MSCLARKE</v>
      </c>
      <c r="D1497" s="24">
        <v>3.8</v>
      </c>
      <c r="E1497" s="17" t="s">
        <v>2541</v>
      </c>
      <c r="F1497" s="19">
        <v>40544</v>
      </c>
      <c r="G1497" s="20">
        <v>3.3</v>
      </c>
      <c r="H1497" s="25">
        <v>39569</v>
      </c>
      <c r="I1497" s="20">
        <v>0.5</v>
      </c>
    </row>
    <row r="1498" spans="1:9" ht="30" x14ac:dyDescent="0.25">
      <c r="A1498" s="17" t="s">
        <v>46</v>
      </c>
      <c r="B1498" s="17" t="s">
        <v>112</v>
      </c>
      <c r="C1498" s="17" t="str">
        <f>tblLocAdj[[#This Row],[STATE]]&amp;tblLocAdj[[#This Row],[COUNTY]]</f>
        <v>MSCLAY</v>
      </c>
      <c r="D1498" s="18">
        <v>3.3</v>
      </c>
      <c r="E1498" s="17" t="s">
        <v>2542</v>
      </c>
      <c r="F1498" s="19">
        <v>40544</v>
      </c>
      <c r="G1498" s="20">
        <v>3.1</v>
      </c>
      <c r="H1498" s="21">
        <v>39569</v>
      </c>
      <c r="I1498" s="20">
        <v>0.2</v>
      </c>
    </row>
    <row r="1499" spans="1:9" ht="30" x14ac:dyDescent="0.25">
      <c r="A1499" s="17" t="s">
        <v>46</v>
      </c>
      <c r="B1499" s="17" t="s">
        <v>2543</v>
      </c>
      <c r="C1499" s="23" t="str">
        <f>tblLocAdj[[#This Row],[STATE]]&amp;tblLocAdj[[#This Row],[COUNTY]]</f>
        <v>MSCOAHOMA</v>
      </c>
      <c r="D1499" s="24">
        <v>3.2</v>
      </c>
      <c r="E1499" s="17" t="s">
        <v>2544</v>
      </c>
      <c r="F1499" s="19">
        <v>40544</v>
      </c>
      <c r="G1499" s="20">
        <v>2.9</v>
      </c>
      <c r="H1499" s="25">
        <v>39569</v>
      </c>
      <c r="I1499" s="20">
        <v>0.3</v>
      </c>
    </row>
    <row r="1500" spans="1:9" ht="30" x14ac:dyDescent="0.25">
      <c r="A1500" s="17" t="s">
        <v>46</v>
      </c>
      <c r="B1500" s="17" t="s">
        <v>2545</v>
      </c>
      <c r="C1500" s="23" t="str">
        <f>tblLocAdj[[#This Row],[STATE]]&amp;tblLocAdj[[#This Row],[COUNTY]]</f>
        <v>MSCOPIAH</v>
      </c>
      <c r="D1500" s="24">
        <v>3.4</v>
      </c>
      <c r="E1500" s="17" t="s">
        <v>2546</v>
      </c>
      <c r="F1500" s="19">
        <v>40544</v>
      </c>
      <c r="G1500" s="20">
        <v>3.3</v>
      </c>
      <c r="H1500" s="25">
        <v>39569</v>
      </c>
      <c r="I1500" s="20">
        <v>0.1</v>
      </c>
    </row>
    <row r="1501" spans="1:9" ht="30" x14ac:dyDescent="0.25">
      <c r="A1501" s="17" t="s">
        <v>46</v>
      </c>
      <c r="B1501" s="17" t="s">
        <v>124</v>
      </c>
      <c r="C1501" s="23" t="str">
        <f>tblLocAdj[[#This Row],[STATE]]&amp;tblLocAdj[[#This Row],[COUNTY]]</f>
        <v>MSCOVINGTON</v>
      </c>
      <c r="D1501" s="24">
        <v>3.4</v>
      </c>
      <c r="E1501" s="17" t="s">
        <v>2547</v>
      </c>
      <c r="F1501" s="19">
        <v>40544</v>
      </c>
      <c r="G1501" s="20">
        <v>3.4</v>
      </c>
      <c r="H1501" s="25">
        <v>39569</v>
      </c>
      <c r="I1501" s="20">
        <v>0</v>
      </c>
    </row>
    <row r="1502" spans="1:9" ht="30" x14ac:dyDescent="0.25">
      <c r="A1502" s="17" t="s">
        <v>46</v>
      </c>
      <c r="B1502" s="17" t="s">
        <v>660</v>
      </c>
      <c r="C1502" s="17" t="str">
        <f>tblLocAdj[[#This Row],[STATE]]&amp;tblLocAdj[[#This Row],[COUNTY]]</f>
        <v>MSDE SOTO</v>
      </c>
      <c r="D1502" s="18">
        <v>2.9</v>
      </c>
      <c r="E1502" s="17" t="s">
        <v>2548</v>
      </c>
      <c r="F1502" s="19">
        <v>40544</v>
      </c>
      <c r="G1502" s="20">
        <v>2.9</v>
      </c>
      <c r="H1502" s="21">
        <v>39569</v>
      </c>
      <c r="I1502" s="20">
        <v>0</v>
      </c>
    </row>
    <row r="1503" spans="1:9" ht="30" x14ac:dyDescent="0.25">
      <c r="A1503" s="17" t="s">
        <v>46</v>
      </c>
      <c r="B1503" s="17" t="s">
        <v>2549</v>
      </c>
      <c r="C1503" s="23" t="str">
        <f>tblLocAdj[[#This Row],[STATE]]&amp;tblLocAdj[[#This Row],[COUNTY]]</f>
        <v>MSFORREST</v>
      </c>
      <c r="D1503" s="24">
        <v>3.8</v>
      </c>
      <c r="E1503" s="17" t="s">
        <v>2550</v>
      </c>
      <c r="F1503" s="19">
        <v>40544</v>
      </c>
      <c r="G1503" s="20">
        <v>3.4</v>
      </c>
      <c r="H1503" s="25">
        <v>39569</v>
      </c>
      <c r="I1503" s="20">
        <v>0.4</v>
      </c>
    </row>
    <row r="1504" spans="1:9" ht="30" x14ac:dyDescent="0.25">
      <c r="A1504" s="17" t="s">
        <v>46</v>
      </c>
      <c r="B1504" s="17" t="s">
        <v>144</v>
      </c>
      <c r="C1504" s="17" t="str">
        <f>tblLocAdj[[#This Row],[STATE]]&amp;tblLocAdj[[#This Row],[COUNTY]]</f>
        <v>MSFRANKLIN</v>
      </c>
      <c r="D1504" s="18">
        <v>3.4</v>
      </c>
      <c r="E1504" s="17" t="s">
        <v>2551</v>
      </c>
      <c r="F1504" s="19">
        <v>40544</v>
      </c>
      <c r="G1504" s="20">
        <v>3.4</v>
      </c>
      <c r="H1504" s="21">
        <v>39569</v>
      </c>
      <c r="I1504" s="20">
        <v>0</v>
      </c>
    </row>
    <row r="1505" spans="1:9" ht="30" x14ac:dyDescent="0.25">
      <c r="A1505" s="17" t="s">
        <v>46</v>
      </c>
      <c r="B1505" s="17" t="s">
        <v>2552</v>
      </c>
      <c r="C1505" s="23" t="str">
        <f>tblLocAdj[[#This Row],[STATE]]&amp;tblLocAdj[[#This Row],[COUNTY]]</f>
        <v>MSGEORGE</v>
      </c>
      <c r="D1505" s="24">
        <v>3.8</v>
      </c>
      <c r="E1505" s="17" t="s">
        <v>2553</v>
      </c>
      <c r="F1505" s="19">
        <v>40544</v>
      </c>
      <c r="G1505" s="20">
        <v>3.4</v>
      </c>
      <c r="H1505" s="25">
        <v>39569</v>
      </c>
      <c r="I1505" s="20">
        <v>0.4</v>
      </c>
    </row>
    <row r="1506" spans="1:9" ht="30" x14ac:dyDescent="0.25">
      <c r="A1506" s="17" t="s">
        <v>46</v>
      </c>
      <c r="B1506" s="17" t="s">
        <v>148</v>
      </c>
      <c r="C1506" s="23" t="str">
        <f>tblLocAdj[[#This Row],[STATE]]&amp;tblLocAdj[[#This Row],[COUNTY]]</f>
        <v>MSGREENE</v>
      </c>
      <c r="D1506" s="24">
        <v>3.8</v>
      </c>
      <c r="E1506" s="17" t="s">
        <v>2554</v>
      </c>
      <c r="F1506" s="19">
        <v>40544</v>
      </c>
      <c r="G1506" s="20">
        <v>3.4</v>
      </c>
      <c r="H1506" s="25">
        <v>39569</v>
      </c>
      <c r="I1506" s="20">
        <v>0.4</v>
      </c>
    </row>
    <row r="1507" spans="1:9" ht="30" x14ac:dyDescent="0.25">
      <c r="A1507" s="17" t="s">
        <v>46</v>
      </c>
      <c r="B1507" s="17" t="s">
        <v>2555</v>
      </c>
      <c r="C1507" s="23" t="str">
        <f>tblLocAdj[[#This Row],[STATE]]&amp;tblLocAdj[[#This Row],[COUNTY]]</f>
        <v>MSGRENADA</v>
      </c>
      <c r="D1507" s="24">
        <v>3.2</v>
      </c>
      <c r="E1507" s="17" t="s">
        <v>2556</v>
      </c>
      <c r="F1507" s="19">
        <v>40544</v>
      </c>
      <c r="G1507" s="20">
        <v>3.1</v>
      </c>
      <c r="H1507" s="25">
        <v>39569</v>
      </c>
      <c r="I1507" s="20">
        <v>0.1</v>
      </c>
    </row>
    <row r="1508" spans="1:9" ht="30" x14ac:dyDescent="0.25">
      <c r="A1508" s="17" t="s">
        <v>46</v>
      </c>
      <c r="B1508" s="17" t="s">
        <v>874</v>
      </c>
      <c r="C1508" s="23" t="str">
        <f>tblLocAdj[[#This Row],[STATE]]&amp;tblLocAdj[[#This Row],[COUNTY]]</f>
        <v>MSHANCOCK</v>
      </c>
      <c r="D1508" s="24">
        <v>3.8</v>
      </c>
      <c r="E1508" s="17" t="s">
        <v>2557</v>
      </c>
      <c r="F1508" s="19">
        <v>40544</v>
      </c>
      <c r="G1508" s="20">
        <v>3.5</v>
      </c>
      <c r="H1508" s="25">
        <v>39569</v>
      </c>
      <c r="I1508" s="20">
        <v>0.3</v>
      </c>
    </row>
    <row r="1509" spans="1:9" ht="30" x14ac:dyDescent="0.25">
      <c r="A1509" s="17" t="s">
        <v>46</v>
      </c>
      <c r="B1509" s="17" t="s">
        <v>1085</v>
      </c>
      <c r="C1509" s="17" t="str">
        <f>tblLocAdj[[#This Row],[STATE]]&amp;tblLocAdj[[#This Row],[COUNTY]]</f>
        <v>MSHARRISON</v>
      </c>
      <c r="D1509" s="18">
        <v>3.8</v>
      </c>
      <c r="E1509" s="17" t="s">
        <v>2558</v>
      </c>
      <c r="F1509" s="19">
        <v>40544</v>
      </c>
      <c r="G1509" s="20">
        <v>3.5</v>
      </c>
      <c r="H1509" s="21">
        <v>39569</v>
      </c>
      <c r="I1509" s="20">
        <v>0.3</v>
      </c>
    </row>
    <row r="1510" spans="1:9" ht="30" x14ac:dyDescent="0.25">
      <c r="A1510" s="17" t="s">
        <v>46</v>
      </c>
      <c r="B1510" s="17" t="s">
        <v>2559</v>
      </c>
      <c r="C1510" s="23" t="str">
        <f>tblLocAdj[[#This Row],[STATE]]&amp;tblLocAdj[[#This Row],[COUNTY]]</f>
        <v>MSHINDS</v>
      </c>
      <c r="D1510" s="24">
        <v>3.3</v>
      </c>
      <c r="E1510" s="17" t="s">
        <v>2560</v>
      </c>
      <c r="F1510" s="19">
        <v>40544</v>
      </c>
      <c r="G1510" s="20">
        <v>3.3</v>
      </c>
      <c r="H1510" s="25">
        <v>39569</v>
      </c>
      <c r="I1510" s="20">
        <v>0</v>
      </c>
    </row>
    <row r="1511" spans="1:9" ht="30" x14ac:dyDescent="0.25">
      <c r="A1511" s="17" t="s">
        <v>46</v>
      </c>
      <c r="B1511" s="17" t="s">
        <v>690</v>
      </c>
      <c r="C1511" s="17" t="str">
        <f>tblLocAdj[[#This Row],[STATE]]&amp;tblLocAdj[[#This Row],[COUNTY]]</f>
        <v>MSHOLMES</v>
      </c>
      <c r="D1511" s="18">
        <v>3.3</v>
      </c>
      <c r="E1511" s="17" t="s">
        <v>2561</v>
      </c>
      <c r="F1511" s="19">
        <v>40544</v>
      </c>
      <c r="G1511" s="20">
        <v>3.1</v>
      </c>
      <c r="H1511" s="21">
        <v>39569</v>
      </c>
      <c r="I1511" s="20">
        <v>0.2</v>
      </c>
    </row>
    <row r="1512" spans="1:9" ht="30" x14ac:dyDescent="0.25">
      <c r="A1512" s="17" t="s">
        <v>46</v>
      </c>
      <c r="B1512" s="17" t="s">
        <v>2562</v>
      </c>
      <c r="C1512" s="23" t="str">
        <f>tblLocAdj[[#This Row],[STATE]]&amp;tblLocAdj[[#This Row],[COUNTY]]</f>
        <v>MSHUMPHREYS</v>
      </c>
      <c r="D1512" s="24">
        <v>3.3</v>
      </c>
      <c r="E1512" s="17" t="s">
        <v>2563</v>
      </c>
      <c r="F1512" s="19">
        <v>40544</v>
      </c>
      <c r="G1512" s="20">
        <v>3.1</v>
      </c>
      <c r="H1512" s="25">
        <v>39569</v>
      </c>
      <c r="I1512" s="20">
        <v>0.2</v>
      </c>
    </row>
    <row r="1513" spans="1:9" ht="30" x14ac:dyDescent="0.25">
      <c r="A1513" s="17" t="s">
        <v>46</v>
      </c>
      <c r="B1513" s="17" t="s">
        <v>2564</v>
      </c>
      <c r="C1513" s="23" t="str">
        <f>tblLocAdj[[#This Row],[STATE]]&amp;tblLocAdj[[#This Row],[COUNTY]]</f>
        <v>MSISSAQUENA</v>
      </c>
      <c r="D1513" s="24">
        <v>3.3</v>
      </c>
      <c r="E1513" s="17" t="s">
        <v>2565</v>
      </c>
      <c r="F1513" s="19">
        <v>40544</v>
      </c>
      <c r="G1513" s="20">
        <v>3.1</v>
      </c>
      <c r="H1513" s="25">
        <v>39569</v>
      </c>
      <c r="I1513" s="20">
        <v>0.2</v>
      </c>
    </row>
    <row r="1514" spans="1:9" ht="30" x14ac:dyDescent="0.25">
      <c r="A1514" s="17" t="s">
        <v>46</v>
      </c>
      <c r="B1514" s="17" t="s">
        <v>2566</v>
      </c>
      <c r="C1514" s="23" t="str">
        <f>tblLocAdj[[#This Row],[STATE]]&amp;tblLocAdj[[#This Row],[COUNTY]]</f>
        <v>MSITAWAMBA</v>
      </c>
      <c r="D1514" s="24">
        <v>3.2</v>
      </c>
      <c r="E1514" s="17" t="s">
        <v>2567</v>
      </c>
      <c r="F1514" s="19">
        <v>40544</v>
      </c>
      <c r="G1514" s="20">
        <v>2.9</v>
      </c>
      <c r="H1514" s="25">
        <v>39569</v>
      </c>
      <c r="I1514" s="20">
        <v>0.3</v>
      </c>
    </row>
    <row r="1515" spans="1:9" ht="30" x14ac:dyDescent="0.25">
      <c r="A1515" s="17" t="s">
        <v>46</v>
      </c>
      <c r="B1515" s="17" t="s">
        <v>156</v>
      </c>
      <c r="C1515" s="23" t="str">
        <f>tblLocAdj[[#This Row],[STATE]]&amp;tblLocAdj[[#This Row],[COUNTY]]</f>
        <v>MSJACKSON</v>
      </c>
      <c r="D1515" s="24">
        <v>3.8</v>
      </c>
      <c r="E1515" s="17" t="s">
        <v>2568</v>
      </c>
      <c r="F1515" s="19">
        <v>40544</v>
      </c>
      <c r="G1515" s="20">
        <v>3.5</v>
      </c>
      <c r="H1515" s="25">
        <v>39569</v>
      </c>
      <c r="I1515" s="20">
        <v>0.3</v>
      </c>
    </row>
    <row r="1516" spans="1:9" ht="30" x14ac:dyDescent="0.25">
      <c r="A1516" s="17" t="s">
        <v>46</v>
      </c>
      <c r="B1516" s="17" t="s">
        <v>889</v>
      </c>
      <c r="C1516" s="17" t="str">
        <f>tblLocAdj[[#This Row],[STATE]]&amp;tblLocAdj[[#This Row],[COUNTY]]</f>
        <v>MSJASPER</v>
      </c>
      <c r="D1516" s="18">
        <v>3.4</v>
      </c>
      <c r="E1516" s="17" t="s">
        <v>2569</v>
      </c>
      <c r="F1516" s="19">
        <v>40544</v>
      </c>
      <c r="G1516" s="20">
        <v>3.3</v>
      </c>
      <c r="H1516" s="21">
        <v>39569</v>
      </c>
      <c r="I1516" s="20">
        <v>0.1</v>
      </c>
    </row>
    <row r="1517" spans="1:9" ht="30" x14ac:dyDescent="0.25">
      <c r="A1517" s="17" t="s">
        <v>46</v>
      </c>
      <c r="B1517" s="17" t="s">
        <v>158</v>
      </c>
      <c r="C1517" s="23" t="str">
        <f>tblLocAdj[[#This Row],[STATE]]&amp;tblLocAdj[[#This Row],[COUNTY]]</f>
        <v>MSJEFFERSON</v>
      </c>
      <c r="D1517" s="24">
        <v>3.4</v>
      </c>
      <c r="E1517" s="17" t="s">
        <v>2570</v>
      </c>
      <c r="F1517" s="19">
        <v>40544</v>
      </c>
      <c r="G1517" s="20">
        <v>3.4</v>
      </c>
      <c r="H1517" s="25">
        <v>39569</v>
      </c>
      <c r="I1517" s="20">
        <v>0</v>
      </c>
    </row>
    <row r="1518" spans="1:9" ht="30" x14ac:dyDescent="0.25">
      <c r="A1518" s="17" t="s">
        <v>46</v>
      </c>
      <c r="B1518" s="17" t="s">
        <v>1923</v>
      </c>
      <c r="C1518" s="23" t="str">
        <f>tblLocAdj[[#This Row],[STATE]]&amp;tblLocAdj[[#This Row],[COUNTY]]</f>
        <v>MSJEFFERSON DAVIS</v>
      </c>
      <c r="D1518" s="24">
        <v>3.4</v>
      </c>
      <c r="E1518" s="17" t="s">
        <v>2571</v>
      </c>
      <c r="F1518" s="19">
        <v>40544</v>
      </c>
      <c r="G1518" s="20">
        <v>3.4</v>
      </c>
      <c r="H1518" s="25">
        <v>39569</v>
      </c>
      <c r="I1518" s="20">
        <v>0</v>
      </c>
    </row>
    <row r="1519" spans="1:9" ht="30" x14ac:dyDescent="0.25">
      <c r="A1519" s="17" t="s">
        <v>46</v>
      </c>
      <c r="B1519" s="17" t="s">
        <v>897</v>
      </c>
      <c r="C1519" s="23" t="str">
        <f>tblLocAdj[[#This Row],[STATE]]&amp;tblLocAdj[[#This Row],[COUNTY]]</f>
        <v>MSJONES</v>
      </c>
      <c r="D1519" s="24">
        <v>3.8</v>
      </c>
      <c r="E1519" s="17" t="s">
        <v>2572</v>
      </c>
      <c r="F1519" s="19">
        <v>40544</v>
      </c>
      <c r="G1519" s="20">
        <v>3.4</v>
      </c>
      <c r="H1519" s="25">
        <v>39569</v>
      </c>
      <c r="I1519" s="20">
        <v>0.4</v>
      </c>
    </row>
    <row r="1520" spans="1:9" ht="30" x14ac:dyDescent="0.25">
      <c r="A1520" s="17" t="s">
        <v>46</v>
      </c>
      <c r="B1520" s="17" t="s">
        <v>2573</v>
      </c>
      <c r="C1520" s="23" t="str">
        <f>tblLocAdj[[#This Row],[STATE]]&amp;tblLocAdj[[#This Row],[COUNTY]]</f>
        <v>MSKEMPER</v>
      </c>
      <c r="D1520" s="24">
        <v>3.4</v>
      </c>
      <c r="E1520" s="17" t="s">
        <v>2574</v>
      </c>
      <c r="F1520" s="19">
        <v>40544</v>
      </c>
      <c r="G1520" s="20">
        <v>3.1</v>
      </c>
      <c r="H1520" s="25">
        <v>39569</v>
      </c>
      <c r="I1520" s="20">
        <v>0.3</v>
      </c>
    </row>
    <row r="1521" spans="1:9" ht="30" x14ac:dyDescent="0.25">
      <c r="A1521" s="17" t="s">
        <v>46</v>
      </c>
      <c r="B1521" s="17" t="s">
        <v>284</v>
      </c>
      <c r="C1521" s="17" t="str">
        <f>tblLocAdj[[#This Row],[STATE]]&amp;tblLocAdj[[#This Row],[COUNTY]]</f>
        <v>MSLAFAYETTE</v>
      </c>
      <c r="D1521" s="18">
        <v>3.2</v>
      </c>
      <c r="E1521" s="17" t="s">
        <v>2575</v>
      </c>
      <c r="F1521" s="19">
        <v>40544</v>
      </c>
      <c r="G1521" s="20">
        <v>2.9</v>
      </c>
      <c r="H1521" s="21">
        <v>39569</v>
      </c>
      <c r="I1521" s="20">
        <v>0.3</v>
      </c>
    </row>
    <row r="1522" spans="1:9" ht="30" x14ac:dyDescent="0.25">
      <c r="A1522" s="17" t="s">
        <v>46</v>
      </c>
      <c r="B1522" s="17" t="s">
        <v>160</v>
      </c>
      <c r="C1522" s="17" t="str">
        <f>tblLocAdj[[#This Row],[STATE]]&amp;tblLocAdj[[#This Row],[COUNTY]]</f>
        <v>MSLAMAR</v>
      </c>
      <c r="D1522" s="18">
        <v>3.8</v>
      </c>
      <c r="E1522" s="17" t="s">
        <v>2576</v>
      </c>
      <c r="F1522" s="19">
        <v>40544</v>
      </c>
      <c r="G1522" s="20">
        <v>3.4</v>
      </c>
      <c r="H1522" s="21">
        <v>39569</v>
      </c>
      <c r="I1522" s="20">
        <v>0.4</v>
      </c>
    </row>
    <row r="1523" spans="1:9" ht="30" x14ac:dyDescent="0.25">
      <c r="A1523" s="17" t="s">
        <v>46</v>
      </c>
      <c r="B1523" s="17" t="s">
        <v>162</v>
      </c>
      <c r="C1523" s="23" t="str">
        <f>tblLocAdj[[#This Row],[STATE]]&amp;tblLocAdj[[#This Row],[COUNTY]]</f>
        <v>MSLAUDERDALE</v>
      </c>
      <c r="D1523" s="24">
        <v>3.4</v>
      </c>
      <c r="E1523" s="17" t="s">
        <v>2577</v>
      </c>
      <c r="F1523" s="19">
        <v>40544</v>
      </c>
      <c r="G1523" s="20">
        <v>3.3</v>
      </c>
      <c r="H1523" s="25">
        <v>39569</v>
      </c>
      <c r="I1523" s="20">
        <v>0.1</v>
      </c>
    </row>
    <row r="1524" spans="1:9" ht="30" x14ac:dyDescent="0.25">
      <c r="A1524" s="17" t="s">
        <v>46</v>
      </c>
      <c r="B1524" s="17" t="s">
        <v>164</v>
      </c>
      <c r="C1524" s="17" t="str">
        <f>tblLocAdj[[#This Row],[STATE]]&amp;tblLocAdj[[#This Row],[COUNTY]]</f>
        <v>MSLAWRENCE</v>
      </c>
      <c r="D1524" s="18">
        <v>3.4</v>
      </c>
      <c r="E1524" s="17" t="s">
        <v>2578</v>
      </c>
      <c r="F1524" s="19">
        <v>40544</v>
      </c>
      <c r="G1524" s="20">
        <v>3.4</v>
      </c>
      <c r="H1524" s="21">
        <v>39569</v>
      </c>
      <c r="I1524" s="20">
        <v>0</v>
      </c>
    </row>
    <row r="1525" spans="1:9" ht="30" x14ac:dyDescent="0.25">
      <c r="A1525" s="17" t="s">
        <v>46</v>
      </c>
      <c r="B1525" s="17" t="s">
        <v>2579</v>
      </c>
      <c r="C1525" s="23" t="str">
        <f>tblLocAdj[[#This Row],[STATE]]&amp;tblLocAdj[[#This Row],[COUNTY]]</f>
        <v>MSLEAKE</v>
      </c>
      <c r="D1525" s="24">
        <v>3.3</v>
      </c>
      <c r="E1525" s="17" t="s">
        <v>2580</v>
      </c>
      <c r="F1525" s="19">
        <v>40544</v>
      </c>
      <c r="G1525" s="20">
        <v>3.1</v>
      </c>
      <c r="H1525" s="25">
        <v>39569</v>
      </c>
      <c r="I1525" s="20">
        <v>0.2</v>
      </c>
    </row>
    <row r="1526" spans="1:9" ht="30" x14ac:dyDescent="0.25">
      <c r="A1526" s="17" t="s">
        <v>46</v>
      </c>
      <c r="B1526" s="17" t="s">
        <v>166</v>
      </c>
      <c r="C1526" s="17" t="str">
        <f>tblLocAdj[[#This Row],[STATE]]&amp;tblLocAdj[[#This Row],[COUNTY]]</f>
        <v>MSLEE</v>
      </c>
      <c r="D1526" s="18">
        <v>3.2</v>
      </c>
      <c r="E1526" s="17" t="s">
        <v>2581</v>
      </c>
      <c r="F1526" s="19">
        <v>40544</v>
      </c>
      <c r="G1526" s="20">
        <v>2.9</v>
      </c>
      <c r="H1526" s="21">
        <v>39569</v>
      </c>
      <c r="I1526" s="20">
        <v>0.3</v>
      </c>
    </row>
    <row r="1527" spans="1:9" ht="30" x14ac:dyDescent="0.25">
      <c r="A1527" s="17" t="s">
        <v>46</v>
      </c>
      <c r="B1527" s="17" t="s">
        <v>2582</v>
      </c>
      <c r="C1527" s="17" t="str">
        <f>tblLocAdj[[#This Row],[STATE]]&amp;tblLocAdj[[#This Row],[COUNTY]]</f>
        <v>MSLEFLORE</v>
      </c>
      <c r="D1527" s="18">
        <v>3.2</v>
      </c>
      <c r="E1527" s="17" t="s">
        <v>2583</v>
      </c>
      <c r="F1527" s="19">
        <v>40544</v>
      </c>
      <c r="G1527" s="20">
        <v>3.1</v>
      </c>
      <c r="H1527" s="21">
        <v>39569</v>
      </c>
      <c r="I1527" s="20">
        <v>0.1</v>
      </c>
    </row>
    <row r="1528" spans="1:9" ht="30" x14ac:dyDescent="0.25">
      <c r="A1528" s="17" t="s">
        <v>46</v>
      </c>
      <c r="B1528" s="17" t="s">
        <v>288</v>
      </c>
      <c r="C1528" s="17" t="str">
        <f>tblLocAdj[[#This Row],[STATE]]&amp;tblLocAdj[[#This Row],[COUNTY]]</f>
        <v>MSLINCOLN</v>
      </c>
      <c r="D1528" s="18">
        <v>3.4</v>
      </c>
      <c r="E1528" s="17" t="s">
        <v>2584</v>
      </c>
      <c r="F1528" s="19">
        <v>40544</v>
      </c>
      <c r="G1528" s="20">
        <v>3.4</v>
      </c>
      <c r="H1528" s="21">
        <v>39569</v>
      </c>
      <c r="I1528" s="20">
        <v>0</v>
      </c>
    </row>
    <row r="1529" spans="1:9" ht="30" x14ac:dyDescent="0.25">
      <c r="A1529" s="17" t="s">
        <v>46</v>
      </c>
      <c r="B1529" s="17" t="s">
        <v>170</v>
      </c>
      <c r="C1529" s="23" t="str">
        <f>tblLocAdj[[#This Row],[STATE]]&amp;tblLocAdj[[#This Row],[COUNTY]]</f>
        <v>MSLOWNDES</v>
      </c>
      <c r="D1529" s="24">
        <v>3.3</v>
      </c>
      <c r="E1529" s="17" t="s">
        <v>2585</v>
      </c>
      <c r="F1529" s="19">
        <v>40544</v>
      </c>
      <c r="G1529" s="20">
        <v>3.1</v>
      </c>
      <c r="H1529" s="25">
        <v>39569</v>
      </c>
      <c r="I1529" s="20">
        <v>0.2</v>
      </c>
    </row>
    <row r="1530" spans="1:9" ht="30" x14ac:dyDescent="0.25">
      <c r="A1530" s="17" t="s">
        <v>46</v>
      </c>
      <c r="B1530" s="17" t="s">
        <v>174</v>
      </c>
      <c r="C1530" s="23" t="str">
        <f>tblLocAdj[[#This Row],[STATE]]&amp;tblLocAdj[[#This Row],[COUNTY]]</f>
        <v>MSMADISON</v>
      </c>
      <c r="D1530" s="24">
        <v>3.3</v>
      </c>
      <c r="E1530" s="17" t="s">
        <v>2586</v>
      </c>
      <c r="F1530" s="19">
        <v>40544</v>
      </c>
      <c r="G1530" s="20">
        <v>3.1</v>
      </c>
      <c r="H1530" s="25">
        <v>39569</v>
      </c>
      <c r="I1530" s="20">
        <v>0.2</v>
      </c>
    </row>
    <row r="1531" spans="1:9" ht="30" x14ac:dyDescent="0.25">
      <c r="A1531" s="17" t="s">
        <v>46</v>
      </c>
      <c r="B1531" s="17" t="s">
        <v>178</v>
      </c>
      <c r="C1531" s="23" t="str">
        <f>tblLocAdj[[#This Row],[STATE]]&amp;tblLocAdj[[#This Row],[COUNTY]]</f>
        <v>MSMARION</v>
      </c>
      <c r="D1531" s="24">
        <v>3.8</v>
      </c>
      <c r="E1531" s="17" t="s">
        <v>2587</v>
      </c>
      <c r="F1531" s="19">
        <v>40544</v>
      </c>
      <c r="G1531" s="20">
        <v>3.4</v>
      </c>
      <c r="H1531" s="25">
        <v>39569</v>
      </c>
      <c r="I1531" s="20">
        <v>0.4</v>
      </c>
    </row>
    <row r="1532" spans="1:9" ht="30" x14ac:dyDescent="0.25">
      <c r="A1532" s="17" t="s">
        <v>46</v>
      </c>
      <c r="B1532" s="17" t="s">
        <v>180</v>
      </c>
      <c r="C1532" s="23" t="str">
        <f>tblLocAdj[[#This Row],[STATE]]&amp;tblLocAdj[[#This Row],[COUNTY]]</f>
        <v>MSMARSHALL</v>
      </c>
      <c r="D1532" s="24">
        <v>2.9</v>
      </c>
      <c r="E1532" s="17" t="s">
        <v>2588</v>
      </c>
      <c r="F1532" s="19">
        <v>40544</v>
      </c>
      <c r="G1532" s="20">
        <v>2.9</v>
      </c>
      <c r="H1532" s="25">
        <v>39569</v>
      </c>
      <c r="I1532" s="20">
        <v>0</v>
      </c>
    </row>
    <row r="1533" spans="1:9" ht="30" x14ac:dyDescent="0.25">
      <c r="A1533" s="17" t="s">
        <v>46</v>
      </c>
      <c r="B1533" s="17" t="s">
        <v>184</v>
      </c>
      <c r="C1533" s="17" t="str">
        <f>tblLocAdj[[#This Row],[STATE]]&amp;tblLocAdj[[#This Row],[COUNTY]]</f>
        <v>MSMONROE</v>
      </c>
      <c r="D1533" s="18">
        <v>3.3</v>
      </c>
      <c r="E1533" s="17" t="s">
        <v>2589</v>
      </c>
      <c r="F1533" s="19">
        <v>40544</v>
      </c>
      <c r="G1533" s="20">
        <v>3.1</v>
      </c>
      <c r="H1533" s="21">
        <v>39569</v>
      </c>
      <c r="I1533" s="20">
        <v>0.2</v>
      </c>
    </row>
    <row r="1534" spans="1:9" ht="30" x14ac:dyDescent="0.25">
      <c r="A1534" s="17" t="s">
        <v>46</v>
      </c>
      <c r="B1534" s="17" t="s">
        <v>186</v>
      </c>
      <c r="C1534" s="23" t="str">
        <f>tblLocAdj[[#This Row],[STATE]]&amp;tblLocAdj[[#This Row],[COUNTY]]</f>
        <v>MSMONTGOMERY</v>
      </c>
      <c r="D1534" s="24">
        <v>3.3</v>
      </c>
      <c r="E1534" s="17" t="s">
        <v>2590</v>
      </c>
      <c r="F1534" s="19">
        <v>40544</v>
      </c>
      <c r="G1534" s="20">
        <v>3.1</v>
      </c>
      <c r="H1534" s="25">
        <v>39569</v>
      </c>
      <c r="I1534" s="20">
        <v>0.2</v>
      </c>
    </row>
    <row r="1535" spans="1:9" ht="30" x14ac:dyDescent="0.25">
      <c r="A1535" s="17" t="s">
        <v>46</v>
      </c>
      <c r="B1535" s="17" t="s">
        <v>2591</v>
      </c>
      <c r="C1535" s="23" t="str">
        <f>tblLocAdj[[#This Row],[STATE]]&amp;tblLocAdj[[#This Row],[COUNTY]]</f>
        <v>MSNESHOBA</v>
      </c>
      <c r="D1535" s="24">
        <v>3.3</v>
      </c>
      <c r="E1535" s="17" t="s">
        <v>2592</v>
      </c>
      <c r="F1535" s="19">
        <v>40544</v>
      </c>
      <c r="G1535" s="20">
        <v>3.1</v>
      </c>
      <c r="H1535" s="25">
        <v>39569</v>
      </c>
      <c r="I1535" s="20">
        <v>0.2</v>
      </c>
    </row>
    <row r="1536" spans="1:9" ht="30" x14ac:dyDescent="0.25">
      <c r="A1536" s="17" t="s">
        <v>46</v>
      </c>
      <c r="B1536" s="17" t="s">
        <v>306</v>
      </c>
      <c r="C1536" s="23" t="str">
        <f>tblLocAdj[[#This Row],[STATE]]&amp;tblLocAdj[[#This Row],[COUNTY]]</f>
        <v>MSNEWTON</v>
      </c>
      <c r="D1536" s="24">
        <v>3.4</v>
      </c>
      <c r="E1536" s="17" t="s">
        <v>2593</v>
      </c>
      <c r="F1536" s="19">
        <v>40544</v>
      </c>
      <c r="G1536" s="20">
        <v>3.3</v>
      </c>
      <c r="H1536" s="25">
        <v>39569</v>
      </c>
      <c r="I1536" s="20">
        <v>0.1</v>
      </c>
    </row>
    <row r="1537" spans="1:9" ht="30" x14ac:dyDescent="0.25">
      <c r="A1537" s="17" t="s">
        <v>46</v>
      </c>
      <c r="B1537" s="17" t="s">
        <v>2594</v>
      </c>
      <c r="C1537" s="23" t="str">
        <f>tblLocAdj[[#This Row],[STATE]]&amp;tblLocAdj[[#This Row],[COUNTY]]</f>
        <v>MSNOXUBEE</v>
      </c>
      <c r="D1537" s="24">
        <v>3.4</v>
      </c>
      <c r="E1537" s="17" t="s">
        <v>2595</v>
      </c>
      <c r="F1537" s="19">
        <v>40544</v>
      </c>
      <c r="G1537" s="20">
        <v>3.1</v>
      </c>
      <c r="H1537" s="25">
        <v>39569</v>
      </c>
      <c r="I1537" s="20">
        <v>0.3</v>
      </c>
    </row>
    <row r="1538" spans="1:9" ht="30" x14ac:dyDescent="0.25">
      <c r="A1538" s="17" t="s">
        <v>46</v>
      </c>
      <c r="B1538" s="17" t="s">
        <v>2596</v>
      </c>
      <c r="C1538" s="23" t="str">
        <f>tblLocAdj[[#This Row],[STATE]]&amp;tblLocAdj[[#This Row],[COUNTY]]</f>
        <v>MSOKTIBBEHA</v>
      </c>
      <c r="D1538" s="24">
        <v>3.3</v>
      </c>
      <c r="E1538" s="17" t="s">
        <v>2597</v>
      </c>
      <c r="F1538" s="19">
        <v>40544</v>
      </c>
      <c r="G1538" s="20">
        <v>3.1</v>
      </c>
      <c r="H1538" s="25">
        <v>39569</v>
      </c>
      <c r="I1538" s="20">
        <v>0.2</v>
      </c>
    </row>
    <row r="1539" spans="1:9" ht="30" x14ac:dyDescent="0.25">
      <c r="A1539" s="17" t="s">
        <v>46</v>
      </c>
      <c r="B1539" s="17" t="s">
        <v>2598</v>
      </c>
      <c r="C1539" s="17" t="str">
        <f>tblLocAdj[[#This Row],[STATE]]&amp;tblLocAdj[[#This Row],[COUNTY]]</f>
        <v>MSPANOLA</v>
      </c>
      <c r="D1539" s="18">
        <v>3.2</v>
      </c>
      <c r="E1539" s="17" t="s">
        <v>2599</v>
      </c>
      <c r="F1539" s="19">
        <v>40544</v>
      </c>
      <c r="G1539" s="20">
        <v>2.9</v>
      </c>
      <c r="H1539" s="21">
        <v>39569</v>
      </c>
      <c r="I1539" s="20">
        <v>0.3</v>
      </c>
    </row>
    <row r="1540" spans="1:9" ht="30" x14ac:dyDescent="0.25">
      <c r="A1540" s="17" t="s">
        <v>46</v>
      </c>
      <c r="B1540" s="17" t="s">
        <v>2600</v>
      </c>
      <c r="C1540" s="17" t="str">
        <f>tblLocAdj[[#This Row],[STATE]]&amp;tblLocAdj[[#This Row],[COUNTY]]</f>
        <v>MSPEARL RIVER</v>
      </c>
      <c r="D1540" s="18">
        <v>3.8</v>
      </c>
      <c r="E1540" s="17" t="s">
        <v>2601</v>
      </c>
      <c r="F1540" s="19">
        <v>40544</v>
      </c>
      <c r="G1540" s="20">
        <v>3.4</v>
      </c>
      <c r="H1540" s="21">
        <v>39569</v>
      </c>
      <c r="I1540" s="20">
        <v>0.4</v>
      </c>
    </row>
    <row r="1541" spans="1:9" ht="30" x14ac:dyDescent="0.25">
      <c r="A1541" s="17" t="s">
        <v>46</v>
      </c>
      <c r="B1541" s="17" t="s">
        <v>190</v>
      </c>
      <c r="C1541" s="23" t="str">
        <f>tblLocAdj[[#This Row],[STATE]]&amp;tblLocAdj[[#This Row],[COUNTY]]</f>
        <v>MSPERRY</v>
      </c>
      <c r="D1541" s="24">
        <v>3.8</v>
      </c>
      <c r="E1541" s="17" t="s">
        <v>2602</v>
      </c>
      <c r="F1541" s="19">
        <v>40544</v>
      </c>
      <c r="G1541" s="20">
        <v>3.4</v>
      </c>
      <c r="H1541" s="25">
        <v>39569</v>
      </c>
      <c r="I1541" s="20">
        <v>0.4</v>
      </c>
    </row>
    <row r="1542" spans="1:9" ht="30" x14ac:dyDescent="0.25">
      <c r="A1542" s="17" t="s">
        <v>46</v>
      </c>
      <c r="B1542" s="17" t="s">
        <v>194</v>
      </c>
      <c r="C1542" s="23" t="str">
        <f>tblLocAdj[[#This Row],[STATE]]&amp;tblLocAdj[[#This Row],[COUNTY]]</f>
        <v>MSPIKE</v>
      </c>
      <c r="D1542" s="24">
        <v>3.8</v>
      </c>
      <c r="E1542" s="17" t="s">
        <v>2603</v>
      </c>
      <c r="F1542" s="19">
        <v>40544</v>
      </c>
      <c r="G1542" s="20">
        <v>3.4</v>
      </c>
      <c r="H1542" s="25">
        <v>39569</v>
      </c>
      <c r="I1542" s="20">
        <v>0.4</v>
      </c>
    </row>
    <row r="1543" spans="1:9" ht="30" x14ac:dyDescent="0.25">
      <c r="A1543" s="17" t="s">
        <v>46</v>
      </c>
      <c r="B1543" s="17" t="s">
        <v>2604</v>
      </c>
      <c r="C1543" s="23" t="str">
        <f>tblLocAdj[[#This Row],[STATE]]&amp;tblLocAdj[[#This Row],[COUNTY]]</f>
        <v>MSPONTOTOC</v>
      </c>
      <c r="D1543" s="24">
        <v>3.2</v>
      </c>
      <c r="E1543" s="17" t="s">
        <v>2605</v>
      </c>
      <c r="F1543" s="19">
        <v>40544</v>
      </c>
      <c r="G1543" s="20">
        <v>2.9</v>
      </c>
      <c r="H1543" s="25">
        <v>39569</v>
      </c>
      <c r="I1543" s="20">
        <v>0.3</v>
      </c>
    </row>
    <row r="1544" spans="1:9" ht="30" x14ac:dyDescent="0.25">
      <c r="A1544" s="17" t="s">
        <v>46</v>
      </c>
      <c r="B1544" s="17" t="s">
        <v>2606</v>
      </c>
      <c r="C1544" s="23" t="str">
        <f>tblLocAdj[[#This Row],[STATE]]&amp;tblLocAdj[[#This Row],[COUNTY]]</f>
        <v>MSPRENTISS</v>
      </c>
      <c r="D1544" s="24">
        <v>3.2</v>
      </c>
      <c r="E1544" s="17" t="s">
        <v>2607</v>
      </c>
      <c r="F1544" s="19">
        <v>40544</v>
      </c>
      <c r="G1544" s="20">
        <v>2.9</v>
      </c>
      <c r="H1544" s="25">
        <v>39569</v>
      </c>
      <c r="I1544" s="20">
        <v>0.3</v>
      </c>
    </row>
    <row r="1545" spans="1:9" ht="30" x14ac:dyDescent="0.25">
      <c r="A1545" s="17" t="s">
        <v>46</v>
      </c>
      <c r="B1545" s="17" t="s">
        <v>947</v>
      </c>
      <c r="C1545" s="23" t="str">
        <f>tblLocAdj[[#This Row],[STATE]]&amp;tblLocAdj[[#This Row],[COUNTY]]</f>
        <v>MSQUITMAN</v>
      </c>
      <c r="D1545" s="24">
        <v>3.2</v>
      </c>
      <c r="E1545" s="17" t="s">
        <v>2608</v>
      </c>
      <c r="F1545" s="19">
        <v>40544</v>
      </c>
      <c r="G1545" s="20">
        <v>2.9</v>
      </c>
      <c r="H1545" s="25">
        <v>39569</v>
      </c>
      <c r="I1545" s="20">
        <v>0.3</v>
      </c>
    </row>
    <row r="1546" spans="1:9" ht="30" x14ac:dyDescent="0.25">
      <c r="A1546" s="17" t="s">
        <v>46</v>
      </c>
      <c r="B1546" s="17" t="s">
        <v>2609</v>
      </c>
      <c r="C1546" s="23" t="str">
        <f>tblLocAdj[[#This Row],[STATE]]&amp;tblLocAdj[[#This Row],[COUNTY]]</f>
        <v>MSRANKIN</v>
      </c>
      <c r="D1546" s="24">
        <v>3.4</v>
      </c>
      <c r="E1546" s="17" t="s">
        <v>2610</v>
      </c>
      <c r="F1546" s="19">
        <v>40544</v>
      </c>
      <c r="G1546" s="20">
        <v>3.3</v>
      </c>
      <c r="H1546" s="25">
        <v>39569</v>
      </c>
      <c r="I1546" s="20">
        <v>0.1</v>
      </c>
    </row>
    <row r="1547" spans="1:9" ht="30" x14ac:dyDescent="0.25">
      <c r="A1547" s="17" t="s">
        <v>46</v>
      </c>
      <c r="B1547" s="17" t="s">
        <v>327</v>
      </c>
      <c r="C1547" s="23" t="str">
        <f>tblLocAdj[[#This Row],[STATE]]&amp;tblLocAdj[[#This Row],[COUNTY]]</f>
        <v>MSSCOTT</v>
      </c>
      <c r="D1547" s="24">
        <v>3.4</v>
      </c>
      <c r="E1547" s="17" t="s">
        <v>2611</v>
      </c>
      <c r="F1547" s="19">
        <v>40544</v>
      </c>
      <c r="G1547" s="20">
        <v>3.3</v>
      </c>
      <c r="H1547" s="25">
        <v>39569</v>
      </c>
      <c r="I1547" s="20">
        <v>0.1</v>
      </c>
    </row>
    <row r="1548" spans="1:9" ht="30" x14ac:dyDescent="0.25">
      <c r="A1548" s="17" t="s">
        <v>46</v>
      </c>
      <c r="B1548" s="17" t="s">
        <v>2612</v>
      </c>
      <c r="C1548" s="23" t="str">
        <f>tblLocAdj[[#This Row],[STATE]]&amp;tblLocAdj[[#This Row],[COUNTY]]</f>
        <v>MSSHARKEY</v>
      </c>
      <c r="D1548" s="24">
        <v>3.3</v>
      </c>
      <c r="E1548" s="17" t="s">
        <v>2613</v>
      </c>
      <c r="F1548" s="19">
        <v>40544</v>
      </c>
      <c r="G1548" s="20">
        <v>3.1</v>
      </c>
      <c r="H1548" s="25">
        <v>39569</v>
      </c>
      <c r="I1548" s="20">
        <v>0.2</v>
      </c>
    </row>
    <row r="1549" spans="1:9" ht="30" x14ac:dyDescent="0.25">
      <c r="A1549" s="17" t="s">
        <v>46</v>
      </c>
      <c r="B1549" s="17" t="s">
        <v>1859</v>
      </c>
      <c r="C1549" s="17" t="str">
        <f>tblLocAdj[[#This Row],[STATE]]&amp;tblLocAdj[[#This Row],[COUNTY]]</f>
        <v>MSSIMPSON</v>
      </c>
      <c r="D1549" s="18">
        <v>3.4</v>
      </c>
      <c r="E1549" s="17" t="s">
        <v>2614</v>
      </c>
      <c r="F1549" s="19">
        <v>40544</v>
      </c>
      <c r="G1549" s="20">
        <v>3.3</v>
      </c>
      <c r="H1549" s="21">
        <v>39569</v>
      </c>
      <c r="I1549" s="20">
        <v>0.1</v>
      </c>
    </row>
    <row r="1550" spans="1:9" ht="30" x14ac:dyDescent="0.25">
      <c r="A1550" s="17" t="s">
        <v>46</v>
      </c>
      <c r="B1550" s="17" t="s">
        <v>1677</v>
      </c>
      <c r="C1550" s="17" t="str">
        <f>tblLocAdj[[#This Row],[STATE]]&amp;tblLocAdj[[#This Row],[COUNTY]]</f>
        <v>MSSMITH</v>
      </c>
      <c r="D1550" s="18">
        <v>3.4</v>
      </c>
      <c r="E1550" s="17" t="s">
        <v>2615</v>
      </c>
      <c r="F1550" s="19">
        <v>40544</v>
      </c>
      <c r="G1550" s="20">
        <v>3.3</v>
      </c>
      <c r="H1550" s="21">
        <v>39569</v>
      </c>
      <c r="I1550" s="20">
        <v>0.1</v>
      </c>
    </row>
    <row r="1551" spans="1:9" ht="30" x14ac:dyDescent="0.25">
      <c r="A1551" s="17" t="s">
        <v>46</v>
      </c>
      <c r="B1551" s="17" t="s">
        <v>339</v>
      </c>
      <c r="C1551" s="23" t="str">
        <f>tblLocAdj[[#This Row],[STATE]]&amp;tblLocAdj[[#This Row],[COUNTY]]</f>
        <v>MSSTONE</v>
      </c>
      <c r="D1551" s="24">
        <v>3.8</v>
      </c>
      <c r="E1551" s="17" t="s">
        <v>2616</v>
      </c>
      <c r="F1551" s="19">
        <v>40544</v>
      </c>
      <c r="G1551" s="20">
        <v>3.4</v>
      </c>
      <c r="H1551" s="25">
        <v>39569</v>
      </c>
      <c r="I1551" s="20">
        <v>0.4</v>
      </c>
    </row>
    <row r="1552" spans="1:9" ht="30" x14ac:dyDescent="0.25">
      <c r="A1552" s="17" t="s">
        <v>46</v>
      </c>
      <c r="B1552" s="17" t="s">
        <v>2617</v>
      </c>
      <c r="C1552" s="17" t="str">
        <f>tblLocAdj[[#This Row],[STATE]]&amp;tblLocAdj[[#This Row],[COUNTY]]</f>
        <v>MSSUNFLOWER</v>
      </c>
      <c r="D1552" s="18">
        <v>3.2</v>
      </c>
      <c r="E1552" s="17" t="s">
        <v>2618</v>
      </c>
      <c r="F1552" s="19">
        <v>40544</v>
      </c>
      <c r="G1552" s="20">
        <v>3.1</v>
      </c>
      <c r="H1552" s="21">
        <v>39569</v>
      </c>
      <c r="I1552" s="20">
        <v>0.1</v>
      </c>
    </row>
    <row r="1553" spans="1:9" ht="30" x14ac:dyDescent="0.25">
      <c r="A1553" s="17" t="s">
        <v>46</v>
      </c>
      <c r="B1553" s="17" t="s">
        <v>2619</v>
      </c>
      <c r="C1553" s="17" t="str">
        <f>tblLocAdj[[#This Row],[STATE]]&amp;tblLocAdj[[#This Row],[COUNTY]]</f>
        <v>MSTALLAHATCHIE</v>
      </c>
      <c r="D1553" s="18">
        <v>3.2</v>
      </c>
      <c r="E1553" s="17" t="s">
        <v>2620</v>
      </c>
      <c r="F1553" s="19">
        <v>40544</v>
      </c>
      <c r="G1553" s="20">
        <v>3.1</v>
      </c>
      <c r="H1553" s="21">
        <v>39569</v>
      </c>
      <c r="I1553" s="20">
        <v>0.1</v>
      </c>
    </row>
    <row r="1554" spans="1:9" ht="30" x14ac:dyDescent="0.25">
      <c r="A1554" s="17" t="s">
        <v>46</v>
      </c>
      <c r="B1554" s="17" t="s">
        <v>2621</v>
      </c>
      <c r="C1554" s="23" t="str">
        <f>tblLocAdj[[#This Row],[STATE]]&amp;tblLocAdj[[#This Row],[COUNTY]]</f>
        <v>MSTATE</v>
      </c>
      <c r="D1554" s="24">
        <v>2.9</v>
      </c>
      <c r="E1554" s="17" t="s">
        <v>2622</v>
      </c>
      <c r="F1554" s="19">
        <v>40544</v>
      </c>
      <c r="G1554" s="20">
        <v>2.9</v>
      </c>
      <c r="H1554" s="25">
        <v>39569</v>
      </c>
      <c r="I1554" s="20">
        <v>0</v>
      </c>
    </row>
    <row r="1555" spans="1:9" ht="30" x14ac:dyDescent="0.25">
      <c r="A1555" s="17" t="s">
        <v>46</v>
      </c>
      <c r="B1555" s="17" t="s">
        <v>2623</v>
      </c>
      <c r="C1555" s="17" t="str">
        <f>tblLocAdj[[#This Row],[STATE]]&amp;tblLocAdj[[#This Row],[COUNTY]]</f>
        <v>MSTIPPAH</v>
      </c>
      <c r="D1555" s="18">
        <v>3.2</v>
      </c>
      <c r="E1555" s="17" t="s">
        <v>2624</v>
      </c>
      <c r="F1555" s="19">
        <v>40544</v>
      </c>
      <c r="G1555" s="20">
        <v>2.9</v>
      </c>
      <c r="H1555" s="21">
        <v>39569</v>
      </c>
      <c r="I1555" s="20">
        <v>0.3</v>
      </c>
    </row>
    <row r="1556" spans="1:9" ht="30" x14ac:dyDescent="0.25">
      <c r="A1556" s="17" t="s">
        <v>46</v>
      </c>
      <c r="B1556" s="17" t="s">
        <v>2625</v>
      </c>
      <c r="C1556" s="17" t="str">
        <f>tblLocAdj[[#This Row],[STATE]]&amp;tblLocAdj[[#This Row],[COUNTY]]</f>
        <v>MSTISHOMINGO</v>
      </c>
      <c r="D1556" s="18">
        <v>3.2</v>
      </c>
      <c r="E1556" s="17" t="s">
        <v>2626</v>
      </c>
      <c r="F1556" s="19">
        <v>40544</v>
      </c>
      <c r="G1556" s="20">
        <v>2.9</v>
      </c>
      <c r="H1556" s="21">
        <v>39569</v>
      </c>
      <c r="I1556" s="20">
        <v>0.3</v>
      </c>
    </row>
    <row r="1557" spans="1:9" ht="30" x14ac:dyDescent="0.25">
      <c r="A1557" s="17" t="s">
        <v>46</v>
      </c>
      <c r="B1557" s="17" t="s">
        <v>2627</v>
      </c>
      <c r="C1557" s="17" t="str">
        <f>tblLocAdj[[#This Row],[STATE]]&amp;tblLocAdj[[#This Row],[COUNTY]]</f>
        <v>MSTUNICA</v>
      </c>
      <c r="D1557" s="18">
        <v>2.9</v>
      </c>
      <c r="E1557" s="17" t="s">
        <v>2628</v>
      </c>
      <c r="F1557" s="19">
        <v>40544</v>
      </c>
      <c r="G1557" s="20">
        <v>2.9</v>
      </c>
      <c r="H1557" s="21">
        <v>39569</v>
      </c>
      <c r="I1557" s="20">
        <v>0</v>
      </c>
    </row>
    <row r="1558" spans="1:9" ht="30" x14ac:dyDescent="0.25">
      <c r="A1558" s="17" t="s">
        <v>46</v>
      </c>
      <c r="B1558" s="17" t="s">
        <v>341</v>
      </c>
      <c r="C1558" s="23" t="str">
        <f>tblLocAdj[[#This Row],[STATE]]&amp;tblLocAdj[[#This Row],[COUNTY]]</f>
        <v>MSUNION</v>
      </c>
      <c r="D1558" s="24">
        <v>3.2</v>
      </c>
      <c r="E1558" s="17" t="s">
        <v>2629</v>
      </c>
      <c r="F1558" s="19">
        <v>40544</v>
      </c>
      <c r="G1558" s="20">
        <v>2.9</v>
      </c>
      <c r="H1558" s="25">
        <v>39569</v>
      </c>
      <c r="I1558" s="20">
        <v>0.3</v>
      </c>
    </row>
    <row r="1559" spans="1:9" ht="30" x14ac:dyDescent="0.25">
      <c r="A1559" s="17" t="s">
        <v>46</v>
      </c>
      <c r="B1559" s="17" t="s">
        <v>2630</v>
      </c>
      <c r="C1559" s="17" t="str">
        <f>tblLocAdj[[#This Row],[STATE]]&amp;tblLocAdj[[#This Row],[COUNTY]]</f>
        <v>MSWALTHALL</v>
      </c>
      <c r="D1559" s="18">
        <v>3.8</v>
      </c>
      <c r="E1559" s="17" t="s">
        <v>2631</v>
      </c>
      <c r="F1559" s="19">
        <v>40544</v>
      </c>
      <c r="G1559" s="20">
        <v>3.4</v>
      </c>
      <c r="H1559" s="21">
        <v>39569</v>
      </c>
      <c r="I1559" s="20">
        <v>0.4</v>
      </c>
    </row>
    <row r="1560" spans="1:9" ht="30" x14ac:dyDescent="0.25">
      <c r="A1560" s="17" t="s">
        <v>46</v>
      </c>
      <c r="B1560" s="17" t="s">
        <v>1002</v>
      </c>
      <c r="C1560" s="17" t="str">
        <f>tblLocAdj[[#This Row],[STATE]]&amp;tblLocAdj[[#This Row],[COUNTY]]</f>
        <v>MSWARREN</v>
      </c>
      <c r="D1560" s="18">
        <v>3.3</v>
      </c>
      <c r="E1560" s="17" t="s">
        <v>2632</v>
      </c>
      <c r="F1560" s="19">
        <v>40544</v>
      </c>
      <c r="G1560" s="20">
        <v>3.3</v>
      </c>
      <c r="H1560" s="21">
        <v>39569</v>
      </c>
      <c r="I1560" s="20">
        <v>0</v>
      </c>
    </row>
    <row r="1561" spans="1:9" ht="30" x14ac:dyDescent="0.25">
      <c r="A1561" s="17" t="s">
        <v>46</v>
      </c>
      <c r="B1561" s="17" t="s">
        <v>214</v>
      </c>
      <c r="C1561" s="17" t="str">
        <f>tblLocAdj[[#This Row],[STATE]]&amp;tblLocAdj[[#This Row],[COUNTY]]</f>
        <v>MSWASHINGTON</v>
      </c>
      <c r="D1561" s="18">
        <v>3.2</v>
      </c>
      <c r="E1561" s="17" t="s">
        <v>2633</v>
      </c>
      <c r="F1561" s="19">
        <v>40544</v>
      </c>
      <c r="G1561" s="20">
        <v>3.1</v>
      </c>
      <c r="H1561" s="21">
        <v>39569</v>
      </c>
      <c r="I1561" s="20">
        <v>0.1</v>
      </c>
    </row>
    <row r="1562" spans="1:9" ht="30" x14ac:dyDescent="0.25">
      <c r="A1562" s="17" t="s">
        <v>46</v>
      </c>
      <c r="B1562" s="17" t="s">
        <v>1005</v>
      </c>
      <c r="C1562" s="23" t="str">
        <f>tblLocAdj[[#This Row],[STATE]]&amp;tblLocAdj[[#This Row],[COUNTY]]</f>
        <v>MSWAYNE</v>
      </c>
      <c r="D1562" s="24">
        <v>3.8</v>
      </c>
      <c r="E1562" s="17" t="s">
        <v>2634</v>
      </c>
      <c r="F1562" s="19">
        <v>40544</v>
      </c>
      <c r="G1562" s="20">
        <v>3.4</v>
      </c>
      <c r="H1562" s="25">
        <v>39569</v>
      </c>
      <c r="I1562" s="20">
        <v>0.4</v>
      </c>
    </row>
    <row r="1563" spans="1:9" ht="30" x14ac:dyDescent="0.25">
      <c r="A1563" s="17" t="s">
        <v>46</v>
      </c>
      <c r="B1563" s="17" t="s">
        <v>1007</v>
      </c>
      <c r="C1563" s="17" t="str">
        <f>tblLocAdj[[#This Row],[STATE]]&amp;tblLocAdj[[#This Row],[COUNTY]]</f>
        <v>MSWEBSTER</v>
      </c>
      <c r="D1563" s="18">
        <v>3.3</v>
      </c>
      <c r="E1563" s="17" t="s">
        <v>2635</v>
      </c>
      <c r="F1563" s="19">
        <v>40544</v>
      </c>
      <c r="G1563" s="20">
        <v>3.1</v>
      </c>
      <c r="H1563" s="21">
        <v>39569</v>
      </c>
      <c r="I1563" s="20">
        <v>0.2</v>
      </c>
    </row>
    <row r="1564" spans="1:9" ht="30" x14ac:dyDescent="0.25">
      <c r="A1564" s="17" t="s">
        <v>46</v>
      </c>
      <c r="B1564" s="17" t="s">
        <v>1017</v>
      </c>
      <c r="C1564" s="23" t="str">
        <f>tblLocAdj[[#This Row],[STATE]]&amp;tblLocAdj[[#This Row],[COUNTY]]</f>
        <v>MSWILKINSON</v>
      </c>
      <c r="D1564" s="24">
        <v>3.8</v>
      </c>
      <c r="E1564" s="17" t="s">
        <v>2636</v>
      </c>
      <c r="F1564" s="19">
        <v>40544</v>
      </c>
      <c r="G1564" s="20">
        <v>3.4</v>
      </c>
      <c r="H1564" s="25">
        <v>39569</v>
      </c>
      <c r="I1564" s="20">
        <v>0.4</v>
      </c>
    </row>
    <row r="1565" spans="1:9" ht="30" x14ac:dyDescent="0.25">
      <c r="A1565" s="17" t="s">
        <v>46</v>
      </c>
      <c r="B1565" s="17" t="s">
        <v>218</v>
      </c>
      <c r="C1565" s="23" t="str">
        <f>tblLocAdj[[#This Row],[STATE]]&amp;tblLocAdj[[#This Row],[COUNTY]]</f>
        <v>MSWINSTON</v>
      </c>
      <c r="D1565" s="24">
        <v>3.3</v>
      </c>
      <c r="E1565" s="17" t="s">
        <v>2637</v>
      </c>
      <c r="F1565" s="19">
        <v>40544</v>
      </c>
      <c r="G1565" s="20">
        <v>3.1</v>
      </c>
      <c r="H1565" s="25">
        <v>39569</v>
      </c>
      <c r="I1565" s="20">
        <v>0.2</v>
      </c>
    </row>
    <row r="1566" spans="1:9" ht="30" x14ac:dyDescent="0.25">
      <c r="A1566" s="17" t="s">
        <v>46</v>
      </c>
      <c r="B1566" s="17" t="s">
        <v>2638</v>
      </c>
      <c r="C1566" s="23" t="str">
        <f>tblLocAdj[[#This Row],[STATE]]&amp;tblLocAdj[[#This Row],[COUNTY]]</f>
        <v>MSYALOBUSHA</v>
      </c>
      <c r="D1566" s="24">
        <v>3.2</v>
      </c>
      <c r="E1566" s="17" t="s">
        <v>2639</v>
      </c>
      <c r="F1566" s="19">
        <v>40544</v>
      </c>
      <c r="G1566" s="20">
        <v>3.1</v>
      </c>
      <c r="H1566" s="25">
        <v>39569</v>
      </c>
      <c r="I1566" s="20">
        <v>0.1</v>
      </c>
    </row>
    <row r="1567" spans="1:9" ht="30" x14ac:dyDescent="0.25">
      <c r="A1567" s="17" t="s">
        <v>46</v>
      </c>
      <c r="B1567" s="17" t="s">
        <v>2640</v>
      </c>
      <c r="C1567" s="23" t="str">
        <f>tblLocAdj[[#This Row],[STATE]]&amp;tblLocAdj[[#This Row],[COUNTY]]</f>
        <v>MSYAZOO</v>
      </c>
      <c r="D1567" s="24">
        <v>3.3</v>
      </c>
      <c r="E1567" s="17" t="s">
        <v>2641</v>
      </c>
      <c r="F1567" s="19">
        <v>40544</v>
      </c>
      <c r="G1567" s="20">
        <v>3.1</v>
      </c>
      <c r="H1567" s="25">
        <v>39569</v>
      </c>
      <c r="I1567" s="20">
        <v>0.2</v>
      </c>
    </row>
    <row r="1568" spans="1:9" ht="30" x14ac:dyDescent="0.25">
      <c r="A1568" s="17" t="s">
        <v>47</v>
      </c>
      <c r="B1568" s="17" t="s">
        <v>2642</v>
      </c>
      <c r="C1568" s="23" t="str">
        <f>tblLocAdj[[#This Row],[STATE]]&amp;tblLocAdj[[#This Row],[COUNTY]]</f>
        <v>MTBEAVERHEAD</v>
      </c>
      <c r="D1568" s="24">
        <v>1.6</v>
      </c>
      <c r="E1568" s="17" t="s">
        <v>2643</v>
      </c>
      <c r="F1568" s="19">
        <v>40544</v>
      </c>
      <c r="G1568" s="20">
        <v>1.6</v>
      </c>
      <c r="H1568" s="27"/>
      <c r="I1568" s="20">
        <v>0</v>
      </c>
    </row>
    <row r="1569" spans="1:9" ht="30" x14ac:dyDescent="0.25">
      <c r="A1569" s="17" t="s">
        <v>47</v>
      </c>
      <c r="B1569" s="17" t="s">
        <v>2644</v>
      </c>
      <c r="C1569" s="23" t="str">
        <f>tblLocAdj[[#This Row],[STATE]]&amp;tblLocAdj[[#This Row],[COUNTY]]</f>
        <v>MTBIG HORN</v>
      </c>
      <c r="D1569" s="24">
        <v>1.6</v>
      </c>
      <c r="E1569" s="17" t="s">
        <v>2645</v>
      </c>
      <c r="F1569" s="19">
        <v>40544</v>
      </c>
      <c r="G1569" s="20">
        <v>1.6</v>
      </c>
      <c r="H1569" s="27"/>
      <c r="I1569" s="20">
        <v>0</v>
      </c>
    </row>
    <row r="1570" spans="1:9" ht="30" x14ac:dyDescent="0.25">
      <c r="A1570" s="17" t="s">
        <v>47</v>
      </c>
      <c r="B1570" s="17" t="s">
        <v>1183</v>
      </c>
      <c r="C1570" s="23" t="str">
        <f>tblLocAdj[[#This Row],[STATE]]&amp;tblLocAdj[[#This Row],[COUNTY]]</f>
        <v>MTBLAINE</v>
      </c>
      <c r="D1570" s="24">
        <v>1.6</v>
      </c>
      <c r="E1570" s="17" t="s">
        <v>2646</v>
      </c>
      <c r="F1570" s="19">
        <v>40544</v>
      </c>
      <c r="G1570" s="20">
        <v>1.6</v>
      </c>
      <c r="H1570" s="27"/>
      <c r="I1570" s="20">
        <v>0</v>
      </c>
    </row>
    <row r="1571" spans="1:9" ht="30" x14ac:dyDescent="0.25">
      <c r="A1571" s="17" t="s">
        <v>47</v>
      </c>
      <c r="B1571" s="17" t="s">
        <v>2647</v>
      </c>
      <c r="C1571" s="23" t="str">
        <f>tblLocAdj[[#This Row],[STATE]]&amp;tblLocAdj[[#This Row],[COUNTY]]</f>
        <v>MTBROADWATER</v>
      </c>
      <c r="D1571" s="24">
        <v>1.6</v>
      </c>
      <c r="E1571" s="17" t="s">
        <v>2648</v>
      </c>
      <c r="F1571" s="19">
        <v>40544</v>
      </c>
      <c r="G1571" s="20">
        <v>1.6</v>
      </c>
      <c r="H1571" s="27"/>
      <c r="I1571" s="20">
        <v>0</v>
      </c>
    </row>
    <row r="1572" spans="1:9" ht="30" x14ac:dyDescent="0.25">
      <c r="A1572" s="17" t="s">
        <v>47</v>
      </c>
      <c r="B1572" s="17" t="s">
        <v>2649</v>
      </c>
      <c r="C1572" s="23" t="str">
        <f>tblLocAdj[[#This Row],[STATE]]&amp;tblLocAdj[[#This Row],[COUNTY]]</f>
        <v>MTCARBON</v>
      </c>
      <c r="D1572" s="24">
        <v>1.6</v>
      </c>
      <c r="E1572" s="17" t="s">
        <v>2650</v>
      </c>
      <c r="F1572" s="19">
        <v>40544</v>
      </c>
      <c r="G1572" s="20">
        <v>1.6</v>
      </c>
      <c r="H1572" s="27"/>
      <c r="I1572" s="20">
        <v>0</v>
      </c>
    </row>
    <row r="1573" spans="1:9" ht="30" x14ac:dyDescent="0.25">
      <c r="A1573" s="17" t="s">
        <v>47</v>
      </c>
      <c r="B1573" s="17" t="s">
        <v>1738</v>
      </c>
      <c r="C1573" s="23" t="str">
        <f>tblLocAdj[[#This Row],[STATE]]&amp;tblLocAdj[[#This Row],[COUNTY]]</f>
        <v>MTCARTER</v>
      </c>
      <c r="D1573" s="24">
        <v>1.65</v>
      </c>
      <c r="E1573" s="17" t="s">
        <v>2651</v>
      </c>
      <c r="F1573" s="19">
        <v>40544</v>
      </c>
      <c r="G1573" s="20">
        <v>1.65</v>
      </c>
      <c r="H1573" s="27"/>
      <c r="I1573" s="20">
        <v>0</v>
      </c>
    </row>
    <row r="1574" spans="1:9" ht="30" x14ac:dyDescent="0.25">
      <c r="A1574" s="17" t="s">
        <v>47</v>
      </c>
      <c r="B1574" s="17" t="s">
        <v>2652</v>
      </c>
      <c r="C1574" s="23" t="str">
        <f>tblLocAdj[[#This Row],[STATE]]&amp;tblLocAdj[[#This Row],[COUNTY]]</f>
        <v>MTCASCADE</v>
      </c>
      <c r="D1574" s="24">
        <v>1.6</v>
      </c>
      <c r="E1574" s="17" t="s">
        <v>2653</v>
      </c>
      <c r="F1574" s="19">
        <v>40544</v>
      </c>
      <c r="G1574" s="20">
        <v>1.6</v>
      </c>
      <c r="H1574" s="27"/>
      <c r="I1574" s="20">
        <v>0</v>
      </c>
    </row>
    <row r="1575" spans="1:9" ht="30" x14ac:dyDescent="0.25">
      <c r="A1575" s="17" t="s">
        <v>47</v>
      </c>
      <c r="B1575" s="17" t="s">
        <v>2654</v>
      </c>
      <c r="C1575" s="23" t="str">
        <f>tblLocAdj[[#This Row],[STATE]]&amp;tblLocAdj[[#This Row],[COUNTY]]</f>
        <v>MTCHOUTEAU</v>
      </c>
      <c r="D1575" s="24">
        <v>1.6</v>
      </c>
      <c r="E1575" s="17" t="s">
        <v>2655</v>
      </c>
      <c r="F1575" s="19">
        <v>40544</v>
      </c>
      <c r="G1575" s="20">
        <v>1.6</v>
      </c>
      <c r="H1575" s="27"/>
      <c r="I1575" s="20">
        <v>0</v>
      </c>
    </row>
    <row r="1576" spans="1:9" ht="30" x14ac:dyDescent="0.25">
      <c r="A1576" s="17" t="s">
        <v>47</v>
      </c>
      <c r="B1576" s="17" t="s">
        <v>522</v>
      </c>
      <c r="C1576" s="23" t="str">
        <f>tblLocAdj[[#This Row],[STATE]]&amp;tblLocAdj[[#This Row],[COUNTY]]</f>
        <v>MTCUSTER</v>
      </c>
      <c r="D1576" s="24">
        <v>1.6</v>
      </c>
      <c r="E1576" s="17" t="s">
        <v>2656</v>
      </c>
      <c r="F1576" s="19">
        <v>40544</v>
      </c>
      <c r="G1576" s="20">
        <v>1.6</v>
      </c>
      <c r="H1576" s="27"/>
      <c r="I1576" s="20">
        <v>0</v>
      </c>
    </row>
    <row r="1577" spans="1:9" ht="30" x14ac:dyDescent="0.25">
      <c r="A1577" s="17" t="s">
        <v>47</v>
      </c>
      <c r="B1577" s="17" t="s">
        <v>2657</v>
      </c>
      <c r="C1577" s="23" t="str">
        <f>tblLocAdj[[#This Row],[STATE]]&amp;tblLocAdj[[#This Row],[COUNTY]]</f>
        <v>MTDANIELS</v>
      </c>
      <c r="D1577" s="24">
        <v>1.6</v>
      </c>
      <c r="E1577" s="17" t="s">
        <v>2658</v>
      </c>
      <c r="F1577" s="19">
        <v>40544</v>
      </c>
      <c r="G1577" s="20">
        <v>1.6</v>
      </c>
      <c r="H1577" s="27"/>
      <c r="I1577" s="20">
        <v>0</v>
      </c>
    </row>
    <row r="1578" spans="1:9" ht="30" x14ac:dyDescent="0.25">
      <c r="A1578" s="17" t="s">
        <v>47</v>
      </c>
      <c r="B1578" s="17" t="s">
        <v>825</v>
      </c>
      <c r="C1578" s="23" t="str">
        <f>tblLocAdj[[#This Row],[STATE]]&amp;tblLocAdj[[#This Row],[COUNTY]]</f>
        <v>MTDAWSON</v>
      </c>
      <c r="D1578" s="24">
        <v>1.6</v>
      </c>
      <c r="E1578" s="17" t="s">
        <v>2659</v>
      </c>
      <c r="F1578" s="19">
        <v>40544</v>
      </c>
      <c r="G1578" s="20">
        <v>1.6</v>
      </c>
      <c r="H1578" s="27"/>
      <c r="I1578" s="20">
        <v>0</v>
      </c>
    </row>
    <row r="1579" spans="1:9" ht="30" x14ac:dyDescent="0.25">
      <c r="A1579" s="17" t="s">
        <v>47</v>
      </c>
      <c r="B1579" s="17" t="s">
        <v>2660</v>
      </c>
      <c r="C1579" s="23" t="str">
        <f>tblLocAdj[[#This Row],[STATE]]&amp;tblLocAdj[[#This Row],[COUNTY]]</f>
        <v>MTDEER LODGE</v>
      </c>
      <c r="D1579" s="24">
        <v>1.6</v>
      </c>
      <c r="E1579" s="17" t="s">
        <v>2661</v>
      </c>
      <c r="F1579" s="19">
        <v>40544</v>
      </c>
      <c r="G1579" s="20">
        <v>1.6</v>
      </c>
      <c r="H1579" s="27"/>
      <c r="I1579" s="20">
        <v>0</v>
      </c>
    </row>
    <row r="1580" spans="1:9" ht="30" x14ac:dyDescent="0.25">
      <c r="A1580" s="17" t="s">
        <v>47</v>
      </c>
      <c r="B1580" s="17" t="s">
        <v>2662</v>
      </c>
      <c r="C1580" s="23" t="str">
        <f>tblLocAdj[[#This Row],[STATE]]&amp;tblLocAdj[[#This Row],[COUNTY]]</f>
        <v>MTFALLON</v>
      </c>
      <c r="D1580" s="24">
        <v>1.65</v>
      </c>
      <c r="E1580" s="17" t="s">
        <v>2663</v>
      </c>
      <c r="F1580" s="19">
        <v>40544</v>
      </c>
      <c r="G1580" s="20">
        <v>1.65</v>
      </c>
      <c r="H1580" s="27"/>
      <c r="I1580" s="20">
        <v>0</v>
      </c>
    </row>
    <row r="1581" spans="1:9" ht="30" x14ac:dyDescent="0.25">
      <c r="A1581" s="17" t="s">
        <v>47</v>
      </c>
      <c r="B1581" s="17" t="s">
        <v>2664</v>
      </c>
      <c r="C1581" s="23" t="str">
        <f>tblLocAdj[[#This Row],[STATE]]&amp;tblLocAdj[[#This Row],[COUNTY]]</f>
        <v>MTFERGUS</v>
      </c>
      <c r="D1581" s="24">
        <v>1.6</v>
      </c>
      <c r="E1581" s="17" t="s">
        <v>2665</v>
      </c>
      <c r="F1581" s="19">
        <v>40544</v>
      </c>
      <c r="G1581" s="20">
        <v>1.6</v>
      </c>
      <c r="H1581" s="27"/>
      <c r="I1581" s="20">
        <v>0</v>
      </c>
    </row>
    <row r="1582" spans="1:9" ht="30" x14ac:dyDescent="0.25">
      <c r="A1582" s="17" t="s">
        <v>47</v>
      </c>
      <c r="B1582" s="17" t="s">
        <v>2666</v>
      </c>
      <c r="C1582" s="23" t="str">
        <f>tblLocAdj[[#This Row],[STATE]]&amp;tblLocAdj[[#This Row],[COUNTY]]</f>
        <v>MTFLATHEAD</v>
      </c>
      <c r="D1582" s="24">
        <v>1.6</v>
      </c>
      <c r="E1582" s="17" t="s">
        <v>2667</v>
      </c>
      <c r="F1582" s="19">
        <v>40544</v>
      </c>
      <c r="G1582" s="20">
        <v>1.6</v>
      </c>
      <c r="H1582" s="27"/>
      <c r="I1582" s="20">
        <v>0</v>
      </c>
    </row>
    <row r="1583" spans="1:9" ht="30" x14ac:dyDescent="0.25">
      <c r="A1583" s="17" t="s">
        <v>47</v>
      </c>
      <c r="B1583" s="17" t="s">
        <v>1291</v>
      </c>
      <c r="C1583" s="23" t="str">
        <f>tblLocAdj[[#This Row],[STATE]]&amp;tblLocAdj[[#This Row],[COUNTY]]</f>
        <v>MTGALLATIN</v>
      </c>
      <c r="D1583" s="24">
        <v>1.6</v>
      </c>
      <c r="E1583" s="17" t="s">
        <v>2668</v>
      </c>
      <c r="F1583" s="19">
        <v>40544</v>
      </c>
      <c r="G1583" s="20">
        <v>1.6</v>
      </c>
      <c r="H1583" s="27"/>
      <c r="I1583" s="20">
        <v>0</v>
      </c>
    </row>
    <row r="1584" spans="1:9" ht="30" x14ac:dyDescent="0.25">
      <c r="A1584" s="17" t="s">
        <v>47</v>
      </c>
      <c r="B1584" s="17" t="s">
        <v>540</v>
      </c>
      <c r="C1584" s="23" t="str">
        <f>tblLocAdj[[#This Row],[STATE]]&amp;tblLocAdj[[#This Row],[COUNTY]]</f>
        <v>MTGARFIELD</v>
      </c>
      <c r="D1584" s="24">
        <v>1.6</v>
      </c>
      <c r="E1584" s="17" t="s">
        <v>2669</v>
      </c>
      <c r="F1584" s="19">
        <v>40544</v>
      </c>
      <c r="G1584" s="20">
        <v>1.6</v>
      </c>
      <c r="H1584" s="27"/>
      <c r="I1584" s="20">
        <v>0</v>
      </c>
    </row>
    <row r="1585" spans="1:9" ht="30" x14ac:dyDescent="0.25">
      <c r="A1585" s="17" t="s">
        <v>47</v>
      </c>
      <c r="B1585" s="17" t="s">
        <v>2670</v>
      </c>
      <c r="C1585" s="23" t="str">
        <f>tblLocAdj[[#This Row],[STATE]]&amp;tblLocAdj[[#This Row],[COUNTY]]</f>
        <v>MTGLACIER</v>
      </c>
      <c r="D1585" s="24">
        <v>1.6</v>
      </c>
      <c r="E1585" s="17" t="s">
        <v>2671</v>
      </c>
      <c r="F1585" s="19">
        <v>40544</v>
      </c>
      <c r="G1585" s="20">
        <v>1.6</v>
      </c>
      <c r="H1585" s="27"/>
      <c r="I1585" s="20">
        <v>0</v>
      </c>
    </row>
    <row r="1586" spans="1:9" ht="30" x14ac:dyDescent="0.25">
      <c r="A1586" s="17" t="s">
        <v>47</v>
      </c>
      <c r="B1586" s="17" t="s">
        <v>2672</v>
      </c>
      <c r="C1586" s="23" t="str">
        <f>tblLocAdj[[#This Row],[STATE]]&amp;tblLocAdj[[#This Row],[COUNTY]]</f>
        <v>MTGOLDEN VALLEY</v>
      </c>
      <c r="D1586" s="24">
        <v>1.6</v>
      </c>
      <c r="E1586" s="17" t="s">
        <v>2673</v>
      </c>
      <c r="F1586" s="19">
        <v>40544</v>
      </c>
      <c r="G1586" s="20">
        <v>1.6</v>
      </c>
      <c r="H1586" s="27"/>
      <c r="I1586" s="20">
        <v>0</v>
      </c>
    </row>
    <row r="1587" spans="1:9" ht="30" x14ac:dyDescent="0.25">
      <c r="A1587" s="17" t="s">
        <v>47</v>
      </c>
      <c r="B1587" s="17" t="s">
        <v>2674</v>
      </c>
      <c r="C1587" s="23" t="str">
        <f>tblLocAdj[[#This Row],[STATE]]&amp;tblLocAdj[[#This Row],[COUNTY]]</f>
        <v>MTGRANITE</v>
      </c>
      <c r="D1587" s="24">
        <v>1.6</v>
      </c>
      <c r="E1587" s="17" t="s">
        <v>2675</v>
      </c>
      <c r="F1587" s="19">
        <v>40544</v>
      </c>
      <c r="G1587" s="20">
        <v>1.6</v>
      </c>
      <c r="H1587" s="27"/>
      <c r="I1587" s="20">
        <v>0</v>
      </c>
    </row>
    <row r="1588" spans="1:9" ht="30" x14ac:dyDescent="0.25">
      <c r="A1588" s="17" t="s">
        <v>47</v>
      </c>
      <c r="B1588" s="17" t="s">
        <v>2676</v>
      </c>
      <c r="C1588" s="23" t="str">
        <f>tblLocAdj[[#This Row],[STATE]]&amp;tblLocAdj[[#This Row],[COUNTY]]</f>
        <v>MTHILL</v>
      </c>
      <c r="D1588" s="24">
        <v>1.6</v>
      </c>
      <c r="E1588" s="17" t="s">
        <v>2677</v>
      </c>
      <c r="F1588" s="19">
        <v>40544</v>
      </c>
      <c r="G1588" s="20">
        <v>1.6</v>
      </c>
      <c r="H1588" s="27"/>
      <c r="I1588" s="20">
        <v>0</v>
      </c>
    </row>
    <row r="1589" spans="1:9" ht="30" x14ac:dyDescent="0.25">
      <c r="A1589" s="17" t="s">
        <v>47</v>
      </c>
      <c r="B1589" s="17" t="s">
        <v>158</v>
      </c>
      <c r="C1589" s="23" t="str">
        <f>tblLocAdj[[#This Row],[STATE]]&amp;tblLocAdj[[#This Row],[COUNTY]]</f>
        <v>MTJEFFERSON</v>
      </c>
      <c r="D1589" s="24">
        <v>1.6</v>
      </c>
      <c r="E1589" s="17" t="s">
        <v>2678</v>
      </c>
      <c r="F1589" s="19">
        <v>40544</v>
      </c>
      <c r="G1589" s="20">
        <v>1.6</v>
      </c>
      <c r="H1589" s="27"/>
      <c r="I1589" s="20">
        <v>0</v>
      </c>
    </row>
    <row r="1590" spans="1:9" ht="30" x14ac:dyDescent="0.25">
      <c r="A1590" s="17" t="s">
        <v>47</v>
      </c>
      <c r="B1590" s="17" t="s">
        <v>2679</v>
      </c>
      <c r="C1590" s="23" t="str">
        <f>tblLocAdj[[#This Row],[STATE]]&amp;tblLocAdj[[#This Row],[COUNTY]]</f>
        <v>MTJUDITH BASIN</v>
      </c>
      <c r="D1590" s="24">
        <v>1.6</v>
      </c>
      <c r="E1590" s="17" t="s">
        <v>2680</v>
      </c>
      <c r="F1590" s="19">
        <v>40544</v>
      </c>
      <c r="G1590" s="20">
        <v>1.6</v>
      </c>
      <c r="H1590" s="27"/>
      <c r="I1590" s="20">
        <v>0</v>
      </c>
    </row>
    <row r="1591" spans="1:9" ht="30" x14ac:dyDescent="0.25">
      <c r="A1591" s="17" t="s">
        <v>47</v>
      </c>
      <c r="B1591" s="17" t="s">
        <v>414</v>
      </c>
      <c r="C1591" s="23" t="str">
        <f>tblLocAdj[[#This Row],[STATE]]&amp;tblLocAdj[[#This Row],[COUNTY]]</f>
        <v>MTLAKE</v>
      </c>
      <c r="D1591" s="24">
        <v>1.6</v>
      </c>
      <c r="E1591" s="17" t="s">
        <v>2681</v>
      </c>
      <c r="F1591" s="19">
        <v>40544</v>
      </c>
      <c r="G1591" s="20">
        <v>1.6</v>
      </c>
      <c r="H1591" s="27"/>
      <c r="I1591" s="20">
        <v>0</v>
      </c>
    </row>
    <row r="1592" spans="1:9" ht="30" x14ac:dyDescent="0.25">
      <c r="A1592" s="17" t="s">
        <v>47</v>
      </c>
      <c r="B1592" s="17" t="s">
        <v>2682</v>
      </c>
      <c r="C1592" s="23" t="str">
        <f>tblLocAdj[[#This Row],[STATE]]&amp;tblLocAdj[[#This Row],[COUNTY]]</f>
        <v>MTLEWIS AND CLARK</v>
      </c>
      <c r="D1592" s="24">
        <v>1.6</v>
      </c>
      <c r="E1592" s="17" t="s">
        <v>2683</v>
      </c>
      <c r="F1592" s="19">
        <v>40544</v>
      </c>
      <c r="G1592" s="20">
        <v>1.6</v>
      </c>
      <c r="H1592" s="27"/>
      <c r="I1592" s="20">
        <v>0</v>
      </c>
    </row>
    <row r="1593" spans="1:9" ht="30" x14ac:dyDescent="0.25">
      <c r="A1593" s="17" t="s">
        <v>47</v>
      </c>
      <c r="B1593" s="17" t="s">
        <v>703</v>
      </c>
      <c r="C1593" s="23" t="str">
        <f>tblLocAdj[[#This Row],[STATE]]&amp;tblLocAdj[[#This Row],[COUNTY]]</f>
        <v>MTLIBERTY</v>
      </c>
      <c r="D1593" s="24">
        <v>1.6</v>
      </c>
      <c r="E1593" s="17" t="s">
        <v>2684</v>
      </c>
      <c r="F1593" s="19">
        <v>40544</v>
      </c>
      <c r="G1593" s="20">
        <v>1.6</v>
      </c>
      <c r="H1593" s="27"/>
      <c r="I1593" s="20">
        <v>0</v>
      </c>
    </row>
    <row r="1594" spans="1:9" ht="30" x14ac:dyDescent="0.25">
      <c r="A1594" s="17" t="s">
        <v>47</v>
      </c>
      <c r="B1594" s="17" t="s">
        <v>288</v>
      </c>
      <c r="C1594" s="23" t="str">
        <f>tblLocAdj[[#This Row],[STATE]]&amp;tblLocAdj[[#This Row],[COUNTY]]</f>
        <v>MTLINCOLN</v>
      </c>
      <c r="D1594" s="24">
        <v>1.8</v>
      </c>
      <c r="E1594" s="17" t="s">
        <v>2685</v>
      </c>
      <c r="F1594" s="19">
        <v>40544</v>
      </c>
      <c r="G1594" s="20">
        <v>1.8</v>
      </c>
      <c r="H1594" s="27"/>
      <c r="I1594" s="20">
        <v>0</v>
      </c>
    </row>
    <row r="1595" spans="1:9" ht="30" x14ac:dyDescent="0.25">
      <c r="A1595" s="17" t="s">
        <v>47</v>
      </c>
      <c r="B1595" s="17" t="s">
        <v>174</v>
      </c>
      <c r="C1595" s="23" t="str">
        <f>tblLocAdj[[#This Row],[STATE]]&amp;tblLocAdj[[#This Row],[COUNTY]]</f>
        <v>MTMADISON</v>
      </c>
      <c r="D1595" s="24">
        <v>1.6</v>
      </c>
      <c r="E1595" s="17" t="s">
        <v>2686</v>
      </c>
      <c r="F1595" s="19">
        <v>40544</v>
      </c>
      <c r="G1595" s="20">
        <v>1.6</v>
      </c>
      <c r="H1595" s="27"/>
      <c r="I1595" s="20">
        <v>0</v>
      </c>
    </row>
    <row r="1596" spans="1:9" ht="30" x14ac:dyDescent="0.25">
      <c r="A1596" s="17" t="s">
        <v>47</v>
      </c>
      <c r="B1596" s="17" t="s">
        <v>2687</v>
      </c>
      <c r="C1596" s="23" t="str">
        <f>tblLocAdj[[#This Row],[STATE]]&amp;tblLocAdj[[#This Row],[COUNTY]]</f>
        <v>MTMCCONE</v>
      </c>
      <c r="D1596" s="24">
        <v>1.6</v>
      </c>
      <c r="E1596" s="17" t="s">
        <v>2688</v>
      </c>
      <c r="F1596" s="19">
        <v>40544</v>
      </c>
      <c r="G1596" s="20">
        <v>1.6</v>
      </c>
      <c r="H1596" s="27"/>
      <c r="I1596" s="20">
        <v>0</v>
      </c>
    </row>
    <row r="1597" spans="1:9" ht="30" x14ac:dyDescent="0.25">
      <c r="A1597" s="17" t="s">
        <v>47</v>
      </c>
      <c r="B1597" s="17" t="s">
        <v>2689</v>
      </c>
      <c r="C1597" s="23" t="str">
        <f>tblLocAdj[[#This Row],[STATE]]&amp;tblLocAdj[[#This Row],[COUNTY]]</f>
        <v>MTMEAGHER</v>
      </c>
      <c r="D1597" s="24">
        <v>1.6</v>
      </c>
      <c r="E1597" s="17" t="s">
        <v>2690</v>
      </c>
      <c r="F1597" s="19">
        <v>40544</v>
      </c>
      <c r="G1597" s="20">
        <v>1.6</v>
      </c>
      <c r="H1597" s="27"/>
      <c r="I1597" s="20">
        <v>0</v>
      </c>
    </row>
    <row r="1598" spans="1:9" ht="30" x14ac:dyDescent="0.25">
      <c r="A1598" s="17" t="s">
        <v>47</v>
      </c>
      <c r="B1598" s="17" t="s">
        <v>569</v>
      </c>
      <c r="C1598" s="23" t="str">
        <f>tblLocAdj[[#This Row],[STATE]]&amp;tblLocAdj[[#This Row],[COUNTY]]</f>
        <v>MTMINERAL</v>
      </c>
      <c r="D1598" s="24">
        <v>1.8</v>
      </c>
      <c r="E1598" s="17" t="s">
        <v>2691</v>
      </c>
      <c r="F1598" s="19">
        <v>40544</v>
      </c>
      <c r="G1598" s="20">
        <v>1.8</v>
      </c>
      <c r="H1598" s="27"/>
      <c r="I1598" s="20">
        <v>0</v>
      </c>
    </row>
    <row r="1599" spans="1:9" ht="30" x14ac:dyDescent="0.25">
      <c r="A1599" s="17" t="s">
        <v>47</v>
      </c>
      <c r="B1599" s="17" t="s">
        <v>2692</v>
      </c>
      <c r="C1599" s="23" t="str">
        <f>tblLocAdj[[#This Row],[STATE]]&amp;tblLocAdj[[#This Row],[COUNTY]]</f>
        <v>MTMISSOULA</v>
      </c>
      <c r="D1599" s="24">
        <v>1.6</v>
      </c>
      <c r="E1599" s="17" t="s">
        <v>2693</v>
      </c>
      <c r="F1599" s="19">
        <v>40544</v>
      </c>
      <c r="G1599" s="20">
        <v>1.6</v>
      </c>
      <c r="H1599" s="27"/>
      <c r="I1599" s="20">
        <v>0</v>
      </c>
    </row>
    <row r="1600" spans="1:9" ht="30" x14ac:dyDescent="0.25">
      <c r="A1600" s="17" t="s">
        <v>47</v>
      </c>
      <c r="B1600" s="17" t="s">
        <v>2694</v>
      </c>
      <c r="C1600" s="23" t="str">
        <f>tblLocAdj[[#This Row],[STATE]]&amp;tblLocAdj[[#This Row],[COUNTY]]</f>
        <v>MTMUSSELSHELL</v>
      </c>
      <c r="D1600" s="24">
        <v>1.6</v>
      </c>
      <c r="E1600" s="17" t="s">
        <v>2695</v>
      </c>
      <c r="F1600" s="19">
        <v>40544</v>
      </c>
      <c r="G1600" s="20">
        <v>1.6</v>
      </c>
      <c r="H1600" s="27"/>
      <c r="I1600" s="20">
        <v>0</v>
      </c>
    </row>
    <row r="1601" spans="1:9" ht="30" x14ac:dyDescent="0.25">
      <c r="A1601" s="17" t="s">
        <v>47</v>
      </c>
      <c r="B1601" s="17" t="s">
        <v>582</v>
      </c>
      <c r="C1601" s="23" t="str">
        <f>tblLocAdj[[#This Row],[STATE]]&amp;tblLocAdj[[#This Row],[COUNTY]]</f>
        <v>MTPARK</v>
      </c>
      <c r="D1601" s="24">
        <v>1.6</v>
      </c>
      <c r="E1601" s="17" t="s">
        <v>2696</v>
      </c>
      <c r="F1601" s="19">
        <v>40544</v>
      </c>
      <c r="G1601" s="20">
        <v>1.6</v>
      </c>
      <c r="H1601" s="27"/>
      <c r="I1601" s="20">
        <v>0</v>
      </c>
    </row>
    <row r="1602" spans="1:9" ht="30" x14ac:dyDescent="0.25">
      <c r="A1602" s="17" t="s">
        <v>47</v>
      </c>
      <c r="B1602" s="17" t="s">
        <v>2697</v>
      </c>
      <c r="C1602" s="23" t="str">
        <f>tblLocAdj[[#This Row],[STATE]]&amp;tblLocAdj[[#This Row],[COUNTY]]</f>
        <v>MTPETROLEUM</v>
      </c>
      <c r="D1602" s="24">
        <v>1.6</v>
      </c>
      <c r="E1602" s="17" t="s">
        <v>2698</v>
      </c>
      <c r="F1602" s="19">
        <v>40544</v>
      </c>
      <c r="G1602" s="20">
        <v>1.6</v>
      </c>
      <c r="H1602" s="27"/>
      <c r="I1602" s="20">
        <v>0</v>
      </c>
    </row>
    <row r="1603" spans="1:9" ht="30" x14ac:dyDescent="0.25">
      <c r="A1603" s="17" t="s">
        <v>47</v>
      </c>
      <c r="B1603" s="17" t="s">
        <v>311</v>
      </c>
      <c r="C1603" s="23" t="str">
        <f>tblLocAdj[[#This Row],[STATE]]&amp;tblLocAdj[[#This Row],[COUNTY]]</f>
        <v>MTPHILLIPS</v>
      </c>
      <c r="D1603" s="24">
        <v>1.6</v>
      </c>
      <c r="E1603" s="17" t="s">
        <v>2699</v>
      </c>
      <c r="F1603" s="19">
        <v>40544</v>
      </c>
      <c r="G1603" s="20">
        <v>1.6</v>
      </c>
      <c r="H1603" s="27"/>
      <c r="I1603" s="20">
        <v>0</v>
      </c>
    </row>
    <row r="1604" spans="1:9" ht="30" x14ac:dyDescent="0.25">
      <c r="A1604" s="17" t="s">
        <v>47</v>
      </c>
      <c r="B1604" s="17" t="s">
        <v>2700</v>
      </c>
      <c r="C1604" s="23" t="str">
        <f>tblLocAdj[[#This Row],[STATE]]&amp;tblLocAdj[[#This Row],[COUNTY]]</f>
        <v>MTPONDERA</v>
      </c>
      <c r="D1604" s="24">
        <v>1.6</v>
      </c>
      <c r="E1604" s="17" t="s">
        <v>2701</v>
      </c>
      <c r="F1604" s="19">
        <v>40544</v>
      </c>
      <c r="G1604" s="20">
        <v>1.6</v>
      </c>
      <c r="H1604" s="27"/>
      <c r="I1604" s="20">
        <v>0</v>
      </c>
    </row>
    <row r="1605" spans="1:9" ht="30" x14ac:dyDescent="0.25">
      <c r="A1605" s="17" t="s">
        <v>47</v>
      </c>
      <c r="B1605" s="17" t="s">
        <v>2702</v>
      </c>
      <c r="C1605" s="23" t="str">
        <f>tblLocAdj[[#This Row],[STATE]]&amp;tblLocAdj[[#This Row],[COUNTY]]</f>
        <v>MTPOWDER RIVER</v>
      </c>
      <c r="D1605" s="24">
        <v>1.6</v>
      </c>
      <c r="E1605" s="17" t="s">
        <v>2703</v>
      </c>
      <c r="F1605" s="19">
        <v>40544</v>
      </c>
      <c r="G1605" s="20">
        <v>1.6</v>
      </c>
      <c r="H1605" s="27"/>
      <c r="I1605" s="20">
        <v>0</v>
      </c>
    </row>
    <row r="1606" spans="1:9" ht="30" x14ac:dyDescent="0.25">
      <c r="A1606" s="17" t="s">
        <v>47</v>
      </c>
      <c r="B1606" s="17" t="s">
        <v>1847</v>
      </c>
      <c r="C1606" s="23" t="str">
        <f>tblLocAdj[[#This Row],[STATE]]&amp;tblLocAdj[[#This Row],[COUNTY]]</f>
        <v>MTPOWELL</v>
      </c>
      <c r="D1606" s="24">
        <v>1.6</v>
      </c>
      <c r="E1606" s="17" t="s">
        <v>2704</v>
      </c>
      <c r="F1606" s="19">
        <v>40544</v>
      </c>
      <c r="G1606" s="20">
        <v>1.6</v>
      </c>
      <c r="H1606" s="27"/>
      <c r="I1606" s="20">
        <v>0</v>
      </c>
    </row>
    <row r="1607" spans="1:9" ht="30" x14ac:dyDescent="0.25">
      <c r="A1607" s="17" t="s">
        <v>47</v>
      </c>
      <c r="B1607" s="17" t="s">
        <v>320</v>
      </c>
      <c r="C1607" s="23" t="str">
        <f>tblLocAdj[[#This Row],[STATE]]&amp;tblLocAdj[[#This Row],[COUNTY]]</f>
        <v>MTPRAIRIE</v>
      </c>
      <c r="D1607" s="24">
        <v>1.6</v>
      </c>
      <c r="E1607" s="17" t="s">
        <v>2705</v>
      </c>
      <c r="F1607" s="19">
        <v>40544</v>
      </c>
      <c r="G1607" s="20">
        <v>1.6</v>
      </c>
      <c r="H1607" s="27"/>
      <c r="I1607" s="20">
        <v>0</v>
      </c>
    </row>
    <row r="1608" spans="1:9" ht="30" x14ac:dyDescent="0.25">
      <c r="A1608" s="17" t="s">
        <v>47</v>
      </c>
      <c r="B1608" s="17" t="s">
        <v>2706</v>
      </c>
      <c r="C1608" s="23" t="str">
        <f>tblLocAdj[[#This Row],[STATE]]&amp;tblLocAdj[[#This Row],[COUNTY]]</f>
        <v>MTRAVALLI</v>
      </c>
      <c r="D1608" s="24">
        <v>1.6</v>
      </c>
      <c r="E1608" s="17" t="s">
        <v>2707</v>
      </c>
      <c r="F1608" s="19">
        <v>40544</v>
      </c>
      <c r="G1608" s="20">
        <v>1.6</v>
      </c>
      <c r="H1608" s="27"/>
      <c r="I1608" s="20">
        <v>0</v>
      </c>
    </row>
    <row r="1609" spans="1:9" ht="30" x14ac:dyDescent="0.25">
      <c r="A1609" s="17" t="s">
        <v>47</v>
      </c>
      <c r="B1609" s="17" t="s">
        <v>1364</v>
      </c>
      <c r="C1609" s="23" t="str">
        <f>tblLocAdj[[#This Row],[STATE]]&amp;tblLocAdj[[#This Row],[COUNTY]]</f>
        <v>MTRICHLAND</v>
      </c>
      <c r="D1609" s="24">
        <v>1.6</v>
      </c>
      <c r="E1609" s="17" t="s">
        <v>2708</v>
      </c>
      <c r="F1609" s="19">
        <v>40544</v>
      </c>
      <c r="G1609" s="20">
        <v>1.6</v>
      </c>
      <c r="H1609" s="27"/>
      <c r="I1609" s="20">
        <v>0</v>
      </c>
    </row>
    <row r="1610" spans="1:9" ht="30" x14ac:dyDescent="0.25">
      <c r="A1610" s="17" t="s">
        <v>47</v>
      </c>
      <c r="B1610" s="17" t="s">
        <v>2709</v>
      </c>
      <c r="C1610" s="23" t="str">
        <f>tblLocAdj[[#This Row],[STATE]]&amp;tblLocAdj[[#This Row],[COUNTY]]</f>
        <v>MTROOSEVELT</v>
      </c>
      <c r="D1610" s="24">
        <v>1.6</v>
      </c>
      <c r="E1610" s="17" t="s">
        <v>2710</v>
      </c>
      <c r="F1610" s="19">
        <v>40544</v>
      </c>
      <c r="G1610" s="20">
        <v>1.6</v>
      </c>
      <c r="H1610" s="27"/>
      <c r="I1610" s="20">
        <v>0</v>
      </c>
    </row>
    <row r="1611" spans="1:9" ht="30" x14ac:dyDescent="0.25">
      <c r="A1611" s="17" t="s">
        <v>47</v>
      </c>
      <c r="B1611" s="17" t="s">
        <v>2711</v>
      </c>
      <c r="C1611" s="23" t="str">
        <f>tblLocAdj[[#This Row],[STATE]]&amp;tblLocAdj[[#This Row],[COUNTY]]</f>
        <v>MTROSEBUD</v>
      </c>
      <c r="D1611" s="24">
        <v>1.6</v>
      </c>
      <c r="E1611" s="17" t="s">
        <v>2712</v>
      </c>
      <c r="F1611" s="19">
        <v>40544</v>
      </c>
      <c r="G1611" s="20">
        <v>1.6</v>
      </c>
      <c r="H1611" s="27"/>
      <c r="I1611" s="20">
        <v>0</v>
      </c>
    </row>
    <row r="1612" spans="1:9" ht="30" x14ac:dyDescent="0.25">
      <c r="A1612" s="17" t="s">
        <v>47</v>
      </c>
      <c r="B1612" s="17" t="s">
        <v>2713</v>
      </c>
      <c r="C1612" s="23" t="str">
        <f>tblLocAdj[[#This Row],[STATE]]&amp;tblLocAdj[[#This Row],[COUNTY]]</f>
        <v>MTSANDERS</v>
      </c>
      <c r="D1612" s="24">
        <v>1.8</v>
      </c>
      <c r="E1612" s="17" t="s">
        <v>2714</v>
      </c>
      <c r="F1612" s="19">
        <v>40544</v>
      </c>
      <c r="G1612" s="20">
        <v>1.8</v>
      </c>
      <c r="H1612" s="27"/>
      <c r="I1612" s="20">
        <v>0</v>
      </c>
    </row>
    <row r="1613" spans="1:9" ht="30" x14ac:dyDescent="0.25">
      <c r="A1613" s="17" t="s">
        <v>47</v>
      </c>
      <c r="B1613" s="17" t="s">
        <v>1673</v>
      </c>
      <c r="C1613" s="23" t="str">
        <f>tblLocAdj[[#This Row],[STATE]]&amp;tblLocAdj[[#This Row],[COUNTY]]</f>
        <v>MTSHERIDAN</v>
      </c>
      <c r="D1613" s="24">
        <v>1.6</v>
      </c>
      <c r="E1613" s="17" t="s">
        <v>2715</v>
      </c>
      <c r="F1613" s="19">
        <v>40544</v>
      </c>
      <c r="G1613" s="20">
        <v>1.6</v>
      </c>
      <c r="H1613" s="27"/>
      <c r="I1613" s="20">
        <v>0</v>
      </c>
    </row>
    <row r="1614" spans="1:9" ht="30" x14ac:dyDescent="0.25">
      <c r="A1614" s="17" t="s">
        <v>47</v>
      </c>
      <c r="B1614" s="17" t="s">
        <v>2716</v>
      </c>
      <c r="C1614" s="23" t="str">
        <f>tblLocAdj[[#This Row],[STATE]]&amp;tblLocAdj[[#This Row],[COUNTY]]</f>
        <v>MTSILVER BOW</v>
      </c>
      <c r="D1614" s="24">
        <v>1.6</v>
      </c>
      <c r="E1614" s="17" t="s">
        <v>2717</v>
      </c>
      <c r="F1614" s="19">
        <v>40544</v>
      </c>
      <c r="G1614" s="20">
        <v>1.6</v>
      </c>
      <c r="H1614" s="27"/>
      <c r="I1614" s="20">
        <v>0</v>
      </c>
    </row>
    <row r="1615" spans="1:9" ht="30" x14ac:dyDescent="0.25">
      <c r="A1615" s="17" t="s">
        <v>47</v>
      </c>
      <c r="B1615" s="17" t="s">
        <v>2718</v>
      </c>
      <c r="C1615" s="23" t="str">
        <f>tblLocAdj[[#This Row],[STATE]]&amp;tblLocAdj[[#This Row],[COUNTY]]</f>
        <v>MTSTILLWATER</v>
      </c>
      <c r="D1615" s="24">
        <v>1.6</v>
      </c>
      <c r="E1615" s="17" t="s">
        <v>2719</v>
      </c>
      <c r="F1615" s="19">
        <v>40544</v>
      </c>
      <c r="G1615" s="20">
        <v>1.6</v>
      </c>
      <c r="H1615" s="27"/>
      <c r="I1615" s="20">
        <v>0</v>
      </c>
    </row>
    <row r="1616" spans="1:9" ht="30" x14ac:dyDescent="0.25">
      <c r="A1616" s="17" t="s">
        <v>47</v>
      </c>
      <c r="B1616" s="17" t="s">
        <v>2720</v>
      </c>
      <c r="C1616" s="23" t="str">
        <f>tblLocAdj[[#This Row],[STATE]]&amp;tblLocAdj[[#This Row],[COUNTY]]</f>
        <v>MTSWEET GRASS</v>
      </c>
      <c r="D1616" s="24">
        <v>1.6</v>
      </c>
      <c r="E1616" s="17" t="s">
        <v>2721</v>
      </c>
      <c r="F1616" s="19">
        <v>40544</v>
      </c>
      <c r="G1616" s="20">
        <v>1.6</v>
      </c>
      <c r="H1616" s="27"/>
      <c r="I1616" s="20">
        <v>0</v>
      </c>
    </row>
    <row r="1617" spans="1:9" ht="30" x14ac:dyDescent="0.25">
      <c r="A1617" s="17" t="s">
        <v>47</v>
      </c>
      <c r="B1617" s="17" t="s">
        <v>1242</v>
      </c>
      <c r="C1617" s="23" t="str">
        <f>tblLocAdj[[#This Row],[STATE]]&amp;tblLocAdj[[#This Row],[COUNTY]]</f>
        <v>MTTETON</v>
      </c>
      <c r="D1617" s="24">
        <v>1.6</v>
      </c>
      <c r="E1617" s="17" t="s">
        <v>2722</v>
      </c>
      <c r="F1617" s="19">
        <v>40544</v>
      </c>
      <c r="G1617" s="20">
        <v>1.6</v>
      </c>
      <c r="H1617" s="27"/>
      <c r="I1617" s="20">
        <v>0</v>
      </c>
    </row>
    <row r="1618" spans="1:9" ht="30" x14ac:dyDescent="0.25">
      <c r="A1618" s="17" t="s">
        <v>47</v>
      </c>
      <c r="B1618" s="17" t="s">
        <v>2723</v>
      </c>
      <c r="C1618" s="23" t="str">
        <f>tblLocAdj[[#This Row],[STATE]]&amp;tblLocAdj[[#This Row],[COUNTY]]</f>
        <v>MTTOOLE</v>
      </c>
      <c r="D1618" s="24">
        <v>1.6</v>
      </c>
      <c r="E1618" s="17" t="s">
        <v>2724</v>
      </c>
      <c r="F1618" s="19">
        <v>40544</v>
      </c>
      <c r="G1618" s="20">
        <v>1.6</v>
      </c>
      <c r="H1618" s="27"/>
      <c r="I1618" s="20">
        <v>0</v>
      </c>
    </row>
    <row r="1619" spans="1:9" ht="30" x14ac:dyDescent="0.25">
      <c r="A1619" s="17" t="s">
        <v>47</v>
      </c>
      <c r="B1619" s="17" t="s">
        <v>2725</v>
      </c>
      <c r="C1619" s="23" t="str">
        <f>tblLocAdj[[#This Row],[STATE]]&amp;tblLocAdj[[#This Row],[COUNTY]]</f>
        <v>MTTREASURE</v>
      </c>
      <c r="D1619" s="24">
        <v>1.6</v>
      </c>
      <c r="E1619" s="17" t="s">
        <v>2726</v>
      </c>
      <c r="F1619" s="19">
        <v>40544</v>
      </c>
      <c r="G1619" s="20">
        <v>1.6</v>
      </c>
      <c r="H1619" s="27"/>
      <c r="I1619" s="20">
        <v>0</v>
      </c>
    </row>
    <row r="1620" spans="1:9" ht="30" x14ac:dyDescent="0.25">
      <c r="A1620" s="17" t="s">
        <v>47</v>
      </c>
      <c r="B1620" s="17" t="s">
        <v>1246</v>
      </c>
      <c r="C1620" s="23" t="str">
        <f>tblLocAdj[[#This Row],[STATE]]&amp;tblLocAdj[[#This Row],[COUNTY]]</f>
        <v>MTVALLEY</v>
      </c>
      <c r="D1620" s="24">
        <v>1.6</v>
      </c>
      <c r="E1620" s="17" t="s">
        <v>2727</v>
      </c>
      <c r="F1620" s="19">
        <v>40544</v>
      </c>
      <c r="G1620" s="20">
        <v>1.6</v>
      </c>
      <c r="H1620" s="27"/>
      <c r="I1620" s="20">
        <v>0</v>
      </c>
    </row>
    <row r="1621" spans="1:9" ht="30" x14ac:dyDescent="0.25">
      <c r="A1621" s="17" t="s">
        <v>47</v>
      </c>
      <c r="B1621" s="17" t="s">
        <v>2728</v>
      </c>
      <c r="C1621" s="23" t="str">
        <f>tblLocAdj[[#This Row],[STATE]]&amp;tblLocAdj[[#This Row],[COUNTY]]</f>
        <v>MTWHEATLAND</v>
      </c>
      <c r="D1621" s="24">
        <v>1.6</v>
      </c>
      <c r="E1621" s="17" t="s">
        <v>2729</v>
      </c>
      <c r="F1621" s="19">
        <v>40544</v>
      </c>
      <c r="G1621" s="20">
        <v>1.6</v>
      </c>
      <c r="H1621" s="27"/>
      <c r="I1621" s="20">
        <v>0</v>
      </c>
    </row>
    <row r="1622" spans="1:9" ht="30" x14ac:dyDescent="0.25">
      <c r="A1622" s="17" t="s">
        <v>47</v>
      </c>
      <c r="B1622" s="17" t="s">
        <v>2730</v>
      </c>
      <c r="C1622" s="23" t="str">
        <f>tblLocAdj[[#This Row],[STATE]]&amp;tblLocAdj[[#This Row],[COUNTY]]</f>
        <v>MTWIBAUX</v>
      </c>
      <c r="D1622" s="24">
        <v>1.6</v>
      </c>
      <c r="E1622" s="17" t="s">
        <v>2731</v>
      </c>
      <c r="F1622" s="19">
        <v>40544</v>
      </c>
      <c r="G1622" s="20">
        <v>1.6</v>
      </c>
      <c r="H1622" s="27"/>
      <c r="I1622" s="20">
        <v>0</v>
      </c>
    </row>
    <row r="1623" spans="1:9" ht="30" x14ac:dyDescent="0.25">
      <c r="A1623" s="17" t="s">
        <v>47</v>
      </c>
      <c r="B1623" s="17" t="s">
        <v>2732</v>
      </c>
      <c r="C1623" s="23" t="str">
        <f>tblLocAdj[[#This Row],[STATE]]&amp;tblLocAdj[[#This Row],[COUNTY]]</f>
        <v>MTYELLOWSTN. NAT'L PK</v>
      </c>
      <c r="D1623" s="24">
        <v>1.6</v>
      </c>
      <c r="E1623" s="17" t="s">
        <v>2733</v>
      </c>
      <c r="F1623" s="19">
        <v>40544</v>
      </c>
      <c r="G1623" s="20">
        <v>1.6</v>
      </c>
      <c r="H1623" s="27"/>
      <c r="I1623" s="20">
        <v>0</v>
      </c>
    </row>
    <row r="1624" spans="1:9" ht="30" x14ac:dyDescent="0.25">
      <c r="A1624" s="17" t="s">
        <v>47</v>
      </c>
      <c r="B1624" s="17" t="s">
        <v>2734</v>
      </c>
      <c r="C1624" s="23" t="str">
        <f>tblLocAdj[[#This Row],[STATE]]&amp;tblLocAdj[[#This Row],[COUNTY]]</f>
        <v>MTYELLOWSTONE</v>
      </c>
      <c r="D1624" s="24">
        <v>1.6</v>
      </c>
      <c r="E1624" s="17" t="s">
        <v>2735</v>
      </c>
      <c r="F1624" s="19">
        <v>40544</v>
      </c>
      <c r="G1624" s="20">
        <v>1.6</v>
      </c>
      <c r="H1624" s="27"/>
      <c r="I1624" s="20">
        <v>0</v>
      </c>
    </row>
    <row r="1625" spans="1:9" ht="30" x14ac:dyDescent="0.25">
      <c r="A1625" s="17" t="s">
        <v>48</v>
      </c>
      <c r="B1625" s="17" t="s">
        <v>2736</v>
      </c>
      <c r="C1625" s="23" t="str">
        <f>tblLocAdj[[#This Row],[STATE]]&amp;tblLocAdj[[#This Row],[COUNTY]]</f>
        <v>NCALAMANCE</v>
      </c>
      <c r="D1625" s="24">
        <v>3.4</v>
      </c>
      <c r="E1625" s="17" t="s">
        <v>2737</v>
      </c>
      <c r="F1625" s="19">
        <v>40544</v>
      </c>
      <c r="G1625" s="20">
        <v>3.1</v>
      </c>
      <c r="H1625" s="25">
        <v>39569</v>
      </c>
      <c r="I1625" s="20">
        <v>0.3</v>
      </c>
    </row>
    <row r="1626" spans="1:9" ht="30" x14ac:dyDescent="0.25">
      <c r="A1626" s="17" t="s">
        <v>48</v>
      </c>
      <c r="B1626" s="17" t="s">
        <v>1250</v>
      </c>
      <c r="C1626" s="23" t="str">
        <f>tblLocAdj[[#This Row],[STATE]]&amp;tblLocAdj[[#This Row],[COUNTY]]</f>
        <v>NCALEXANDER</v>
      </c>
      <c r="D1626" s="24">
        <v>3.4</v>
      </c>
      <c r="E1626" s="17" t="s">
        <v>2738</v>
      </c>
      <c r="F1626" s="19">
        <v>40544</v>
      </c>
      <c r="G1626" s="20">
        <v>2.95</v>
      </c>
      <c r="H1626" s="25">
        <v>39569</v>
      </c>
      <c r="I1626" s="20">
        <v>0.45</v>
      </c>
    </row>
    <row r="1627" spans="1:9" ht="30" x14ac:dyDescent="0.25">
      <c r="A1627" s="17" t="s">
        <v>48</v>
      </c>
      <c r="B1627" s="17" t="s">
        <v>2739</v>
      </c>
      <c r="C1627" s="23" t="str">
        <f>tblLocAdj[[#This Row],[STATE]]&amp;tblLocAdj[[#This Row],[COUNTY]]</f>
        <v>NCALLEGHANY</v>
      </c>
      <c r="D1627" s="24">
        <v>3.4</v>
      </c>
      <c r="E1627" s="17" t="s">
        <v>2740</v>
      </c>
      <c r="F1627" s="19">
        <v>40544</v>
      </c>
      <c r="G1627" s="20">
        <v>2.95</v>
      </c>
      <c r="H1627" s="25">
        <v>39569</v>
      </c>
      <c r="I1627" s="20">
        <v>0.45</v>
      </c>
    </row>
    <row r="1628" spans="1:9" ht="30" x14ac:dyDescent="0.25">
      <c r="A1628" s="17" t="s">
        <v>48</v>
      </c>
      <c r="B1628" s="17" t="s">
        <v>2741</v>
      </c>
      <c r="C1628" s="23" t="str">
        <f>tblLocAdj[[#This Row],[STATE]]&amp;tblLocAdj[[#This Row],[COUNTY]]</f>
        <v>NCANSON</v>
      </c>
      <c r="D1628" s="24">
        <v>3.6</v>
      </c>
      <c r="E1628" s="17" t="s">
        <v>2742</v>
      </c>
      <c r="F1628" s="19">
        <v>40544</v>
      </c>
      <c r="G1628" s="20">
        <v>3.1</v>
      </c>
      <c r="H1628" s="25">
        <v>39569</v>
      </c>
      <c r="I1628" s="20">
        <v>0.5</v>
      </c>
    </row>
    <row r="1629" spans="1:9" ht="30" x14ac:dyDescent="0.25">
      <c r="A1629" s="17" t="s">
        <v>48</v>
      </c>
      <c r="B1629" s="17" t="s">
        <v>2743</v>
      </c>
      <c r="C1629" s="23" t="str">
        <f>tblLocAdj[[#This Row],[STATE]]&amp;tblLocAdj[[#This Row],[COUNTY]]</f>
        <v>NCASHE</v>
      </c>
      <c r="D1629" s="24">
        <v>3.4</v>
      </c>
      <c r="E1629" s="17" t="s">
        <v>2744</v>
      </c>
      <c r="F1629" s="19">
        <v>40544</v>
      </c>
      <c r="G1629" s="20">
        <v>2.95</v>
      </c>
      <c r="H1629" s="25">
        <v>39569</v>
      </c>
      <c r="I1629" s="20">
        <v>0.45</v>
      </c>
    </row>
    <row r="1630" spans="1:9" ht="30" x14ac:dyDescent="0.25">
      <c r="A1630" s="17" t="s">
        <v>48</v>
      </c>
      <c r="B1630" s="17" t="s">
        <v>2745</v>
      </c>
      <c r="C1630" s="23" t="str">
        <f>tblLocAdj[[#This Row],[STATE]]&amp;tblLocAdj[[#This Row],[COUNTY]]</f>
        <v>NCAVERY</v>
      </c>
      <c r="D1630" s="24">
        <v>3.4</v>
      </c>
      <c r="E1630" s="17" t="s">
        <v>2746</v>
      </c>
      <c r="F1630" s="19">
        <v>40544</v>
      </c>
      <c r="G1630" s="20">
        <v>2.95</v>
      </c>
      <c r="H1630" s="25">
        <v>39569</v>
      </c>
      <c r="I1630" s="20">
        <v>0.45</v>
      </c>
    </row>
    <row r="1631" spans="1:9" ht="30" x14ac:dyDescent="0.25">
      <c r="A1631" s="17" t="s">
        <v>48</v>
      </c>
      <c r="B1631" s="17" t="s">
        <v>2747</v>
      </c>
      <c r="C1631" s="23" t="str">
        <f>tblLocAdj[[#This Row],[STATE]]&amp;tblLocAdj[[#This Row],[COUNTY]]</f>
        <v>NCBEAUFORT</v>
      </c>
      <c r="D1631" s="24">
        <v>3.6</v>
      </c>
      <c r="E1631" s="17" t="s">
        <v>2748</v>
      </c>
      <c r="F1631" s="19">
        <v>40544</v>
      </c>
      <c r="G1631" s="20">
        <v>3.2</v>
      </c>
      <c r="H1631" s="25">
        <v>39569</v>
      </c>
      <c r="I1631" s="20">
        <v>0.4</v>
      </c>
    </row>
    <row r="1632" spans="1:9" ht="30" x14ac:dyDescent="0.25">
      <c r="A1632" s="17" t="s">
        <v>48</v>
      </c>
      <c r="B1632" s="17" t="s">
        <v>2749</v>
      </c>
      <c r="C1632" s="23" t="str">
        <f>tblLocAdj[[#This Row],[STATE]]&amp;tblLocAdj[[#This Row],[COUNTY]]</f>
        <v>NCBERTIE</v>
      </c>
      <c r="D1632" s="24">
        <v>3.4</v>
      </c>
      <c r="E1632" s="17" t="s">
        <v>2750</v>
      </c>
      <c r="F1632" s="19">
        <v>40544</v>
      </c>
      <c r="G1632" s="20">
        <v>3.2</v>
      </c>
      <c r="H1632" s="25">
        <v>39569</v>
      </c>
      <c r="I1632" s="20">
        <v>0.2</v>
      </c>
    </row>
    <row r="1633" spans="1:9" ht="30" x14ac:dyDescent="0.25">
      <c r="A1633" s="17" t="s">
        <v>48</v>
      </c>
      <c r="B1633" s="17" t="s">
        <v>2751</v>
      </c>
      <c r="C1633" s="23" t="str">
        <f>tblLocAdj[[#This Row],[STATE]]&amp;tblLocAdj[[#This Row],[COUNTY]]</f>
        <v>NCBLADEN</v>
      </c>
      <c r="D1633" s="24">
        <v>4</v>
      </c>
      <c r="E1633" s="17" t="s">
        <v>2752</v>
      </c>
      <c r="F1633" s="19">
        <v>40544</v>
      </c>
      <c r="G1633" s="20">
        <v>3.3</v>
      </c>
      <c r="H1633" s="25">
        <v>39569</v>
      </c>
      <c r="I1633" s="20">
        <v>0.7</v>
      </c>
    </row>
    <row r="1634" spans="1:9" ht="30" x14ac:dyDescent="0.25">
      <c r="A1634" s="17" t="s">
        <v>48</v>
      </c>
      <c r="B1634" s="17" t="s">
        <v>2753</v>
      </c>
      <c r="C1634" s="23" t="str">
        <f>tblLocAdj[[#This Row],[STATE]]&amp;tblLocAdj[[#This Row],[COUNTY]]</f>
        <v>NCBRUNSWICK</v>
      </c>
      <c r="D1634" s="24">
        <v>4</v>
      </c>
      <c r="E1634" s="17" t="s">
        <v>2754</v>
      </c>
      <c r="F1634" s="19">
        <v>40544</v>
      </c>
      <c r="G1634" s="20">
        <v>3.3</v>
      </c>
      <c r="H1634" s="25">
        <v>39569</v>
      </c>
      <c r="I1634" s="20">
        <v>0.7</v>
      </c>
    </row>
    <row r="1635" spans="1:9" ht="30" x14ac:dyDescent="0.25">
      <c r="A1635" s="17" t="s">
        <v>48</v>
      </c>
      <c r="B1635" s="17" t="s">
        <v>2755</v>
      </c>
      <c r="C1635" s="23" t="str">
        <f>tblLocAdj[[#This Row],[STATE]]&amp;tblLocAdj[[#This Row],[COUNTY]]</f>
        <v>NCBUNCOMBE</v>
      </c>
      <c r="D1635" s="24">
        <v>3.4</v>
      </c>
      <c r="E1635" s="17" t="s">
        <v>2756</v>
      </c>
      <c r="F1635" s="19">
        <v>40544</v>
      </c>
      <c r="G1635" s="20">
        <v>2.95</v>
      </c>
      <c r="H1635" s="25">
        <v>39569</v>
      </c>
      <c r="I1635" s="20">
        <v>0.45</v>
      </c>
    </row>
    <row r="1636" spans="1:9" ht="30" x14ac:dyDescent="0.25">
      <c r="A1636" s="17" t="s">
        <v>48</v>
      </c>
      <c r="B1636" s="17" t="s">
        <v>784</v>
      </c>
      <c r="C1636" s="23" t="str">
        <f>tblLocAdj[[#This Row],[STATE]]&amp;tblLocAdj[[#This Row],[COUNTY]]</f>
        <v>NCBURKE</v>
      </c>
      <c r="D1636" s="24">
        <v>3.4</v>
      </c>
      <c r="E1636" s="17" t="s">
        <v>2757</v>
      </c>
      <c r="F1636" s="19">
        <v>40544</v>
      </c>
      <c r="G1636" s="20">
        <v>2.95</v>
      </c>
      <c r="H1636" s="25">
        <v>39569</v>
      </c>
      <c r="I1636" s="20">
        <v>0.45</v>
      </c>
    </row>
    <row r="1637" spans="1:9" ht="30" x14ac:dyDescent="0.25">
      <c r="A1637" s="17" t="s">
        <v>48</v>
      </c>
      <c r="B1637" s="17" t="s">
        <v>2758</v>
      </c>
      <c r="C1637" s="23" t="str">
        <f>tblLocAdj[[#This Row],[STATE]]&amp;tblLocAdj[[#This Row],[COUNTY]]</f>
        <v>NCCABARRUS</v>
      </c>
      <c r="D1637" s="24">
        <v>3.4</v>
      </c>
      <c r="E1637" s="17" t="s">
        <v>2759</v>
      </c>
      <c r="F1637" s="19">
        <v>40544</v>
      </c>
      <c r="G1637" s="20">
        <v>3.1</v>
      </c>
      <c r="H1637" s="25">
        <v>39569</v>
      </c>
      <c r="I1637" s="20">
        <v>0.3</v>
      </c>
    </row>
    <row r="1638" spans="1:9" ht="30" x14ac:dyDescent="0.25">
      <c r="A1638" s="17" t="s">
        <v>48</v>
      </c>
      <c r="B1638" s="17" t="s">
        <v>1729</v>
      </c>
      <c r="C1638" s="23" t="str">
        <f>tblLocAdj[[#This Row],[STATE]]&amp;tblLocAdj[[#This Row],[COUNTY]]</f>
        <v>NCCALDWELL</v>
      </c>
      <c r="D1638" s="24">
        <v>3.4</v>
      </c>
      <c r="E1638" s="17" t="s">
        <v>2760</v>
      </c>
      <c r="F1638" s="19">
        <v>40544</v>
      </c>
      <c r="G1638" s="20">
        <v>2.95</v>
      </c>
      <c r="H1638" s="25">
        <v>39569</v>
      </c>
      <c r="I1638" s="20">
        <v>0.45</v>
      </c>
    </row>
    <row r="1639" spans="1:9" ht="30" x14ac:dyDescent="0.25">
      <c r="A1639" s="17" t="s">
        <v>48</v>
      </c>
      <c r="B1639" s="17" t="s">
        <v>789</v>
      </c>
      <c r="C1639" s="23" t="str">
        <f>tblLocAdj[[#This Row],[STATE]]&amp;tblLocAdj[[#This Row],[COUNTY]]</f>
        <v>NCCAMDEN</v>
      </c>
      <c r="D1639" s="24">
        <v>3.4</v>
      </c>
      <c r="E1639" s="17" t="s">
        <v>2761</v>
      </c>
      <c r="F1639" s="19">
        <v>40544</v>
      </c>
      <c r="G1639" s="20">
        <v>3.2</v>
      </c>
      <c r="H1639" s="25">
        <v>39569</v>
      </c>
      <c r="I1639" s="20">
        <v>0.2</v>
      </c>
    </row>
    <row r="1640" spans="1:9" ht="30" x14ac:dyDescent="0.25">
      <c r="A1640" s="17" t="s">
        <v>48</v>
      </c>
      <c r="B1640" s="17" t="s">
        <v>2762</v>
      </c>
      <c r="C1640" s="23" t="str">
        <f>tblLocAdj[[#This Row],[STATE]]&amp;tblLocAdj[[#This Row],[COUNTY]]</f>
        <v>NCCARTERET</v>
      </c>
      <c r="D1640" s="24">
        <v>3.6</v>
      </c>
      <c r="E1640" s="17" t="s">
        <v>2763</v>
      </c>
      <c r="F1640" s="19">
        <v>40544</v>
      </c>
      <c r="G1640" s="20">
        <v>3.2</v>
      </c>
      <c r="H1640" s="25">
        <v>39569</v>
      </c>
      <c r="I1640" s="20">
        <v>0.4</v>
      </c>
    </row>
    <row r="1641" spans="1:9" ht="30" x14ac:dyDescent="0.25">
      <c r="A1641" s="17" t="s">
        <v>48</v>
      </c>
      <c r="B1641" s="17" t="s">
        <v>2764</v>
      </c>
      <c r="C1641" s="23" t="str">
        <f>tblLocAdj[[#This Row],[STATE]]&amp;tblLocAdj[[#This Row],[COUNTY]]</f>
        <v>NCCASWELL</v>
      </c>
      <c r="D1641" s="24">
        <v>3.4</v>
      </c>
      <c r="E1641" s="17" t="s">
        <v>2765</v>
      </c>
      <c r="F1641" s="19">
        <v>40544</v>
      </c>
      <c r="G1641" s="20">
        <v>3.1</v>
      </c>
      <c r="H1641" s="25">
        <v>39569</v>
      </c>
      <c r="I1641" s="20">
        <v>0.3</v>
      </c>
    </row>
    <row r="1642" spans="1:9" ht="30" x14ac:dyDescent="0.25">
      <c r="A1642" s="17" t="s">
        <v>48</v>
      </c>
      <c r="B1642" s="17" t="s">
        <v>2766</v>
      </c>
      <c r="C1642" s="23" t="str">
        <f>tblLocAdj[[#This Row],[STATE]]&amp;tblLocAdj[[#This Row],[COUNTY]]</f>
        <v>NCCATAWBA</v>
      </c>
      <c r="D1642" s="24">
        <v>3.4</v>
      </c>
      <c r="E1642" s="17" t="s">
        <v>2767</v>
      </c>
      <c r="F1642" s="19">
        <v>40544</v>
      </c>
      <c r="G1642" s="20">
        <v>3.1</v>
      </c>
      <c r="H1642" s="25">
        <v>39569</v>
      </c>
      <c r="I1642" s="20">
        <v>0.3</v>
      </c>
    </row>
    <row r="1643" spans="1:9" ht="30" x14ac:dyDescent="0.25">
      <c r="A1643" s="17" t="s">
        <v>48</v>
      </c>
      <c r="B1643" s="17" t="s">
        <v>798</v>
      </c>
      <c r="C1643" s="23" t="str">
        <f>tblLocAdj[[#This Row],[STATE]]&amp;tblLocAdj[[#This Row],[COUNTY]]</f>
        <v>NCCHATHAM</v>
      </c>
      <c r="D1643" s="24">
        <v>3.4</v>
      </c>
      <c r="E1643" s="17" t="s">
        <v>2768</v>
      </c>
      <c r="F1643" s="19">
        <v>40544</v>
      </c>
      <c r="G1643" s="20">
        <v>3.1</v>
      </c>
      <c r="H1643" s="25">
        <v>39569</v>
      </c>
      <c r="I1643" s="20">
        <v>0.3</v>
      </c>
    </row>
    <row r="1644" spans="1:9" ht="30" x14ac:dyDescent="0.25">
      <c r="A1644" s="17" t="s">
        <v>48</v>
      </c>
      <c r="B1644" s="17" t="s">
        <v>104</v>
      </c>
      <c r="C1644" s="23" t="str">
        <f>tblLocAdj[[#This Row],[STATE]]&amp;tblLocAdj[[#This Row],[COUNTY]]</f>
        <v>NCCHEROKEE</v>
      </c>
      <c r="D1644" s="24">
        <v>3.4</v>
      </c>
      <c r="E1644" s="17" t="s">
        <v>2769</v>
      </c>
      <c r="F1644" s="19">
        <v>40544</v>
      </c>
      <c r="G1644" s="20">
        <v>2.95</v>
      </c>
      <c r="H1644" s="25">
        <v>39569</v>
      </c>
      <c r="I1644" s="20">
        <v>0.45</v>
      </c>
    </row>
    <row r="1645" spans="1:9" ht="30" x14ac:dyDescent="0.25">
      <c r="A1645" s="17" t="s">
        <v>48</v>
      </c>
      <c r="B1645" s="17" t="s">
        <v>2770</v>
      </c>
      <c r="C1645" s="23" t="str">
        <f>tblLocAdj[[#This Row],[STATE]]&amp;tblLocAdj[[#This Row],[COUNTY]]</f>
        <v>NCCHOWAN</v>
      </c>
      <c r="D1645" s="24">
        <v>3.4</v>
      </c>
      <c r="E1645" s="17" t="s">
        <v>2771</v>
      </c>
      <c r="F1645" s="19">
        <v>40544</v>
      </c>
      <c r="G1645" s="20">
        <v>3.2</v>
      </c>
      <c r="H1645" s="25">
        <v>39569</v>
      </c>
      <c r="I1645" s="20">
        <v>0.2</v>
      </c>
    </row>
    <row r="1646" spans="1:9" ht="30" x14ac:dyDescent="0.25">
      <c r="A1646" s="17" t="s">
        <v>48</v>
      </c>
      <c r="B1646" s="17" t="s">
        <v>112</v>
      </c>
      <c r="C1646" s="23" t="str">
        <f>tblLocAdj[[#This Row],[STATE]]&amp;tblLocAdj[[#This Row],[COUNTY]]</f>
        <v>NCCLAY</v>
      </c>
      <c r="D1646" s="24">
        <v>3.4</v>
      </c>
      <c r="E1646" s="17" t="s">
        <v>2772</v>
      </c>
      <c r="F1646" s="19">
        <v>40544</v>
      </c>
      <c r="G1646" s="20">
        <v>2.95</v>
      </c>
      <c r="H1646" s="25">
        <v>39569</v>
      </c>
      <c r="I1646" s="20">
        <v>0.45</v>
      </c>
    </row>
    <row r="1647" spans="1:9" ht="30" x14ac:dyDescent="0.25">
      <c r="A1647" s="17" t="s">
        <v>48</v>
      </c>
      <c r="B1647" s="17" t="s">
        <v>241</v>
      </c>
      <c r="C1647" s="23" t="str">
        <f>tblLocAdj[[#This Row],[STATE]]&amp;tblLocAdj[[#This Row],[COUNTY]]</f>
        <v>NCCLEVELAND</v>
      </c>
      <c r="D1647" s="24">
        <v>3.4</v>
      </c>
      <c r="E1647" s="17" t="s">
        <v>2773</v>
      </c>
      <c r="F1647" s="19">
        <v>40544</v>
      </c>
      <c r="G1647" s="20">
        <v>3.1</v>
      </c>
      <c r="H1647" s="25">
        <v>39569</v>
      </c>
      <c r="I1647" s="20">
        <v>0.3</v>
      </c>
    </row>
    <row r="1648" spans="1:9" ht="30" x14ac:dyDescent="0.25">
      <c r="A1648" s="17" t="s">
        <v>48</v>
      </c>
      <c r="B1648" s="17" t="s">
        <v>2774</v>
      </c>
      <c r="C1648" s="23" t="str">
        <f>tblLocAdj[[#This Row],[STATE]]&amp;tblLocAdj[[#This Row],[COUNTY]]</f>
        <v>NCCOLUMBUS</v>
      </c>
      <c r="D1648" s="24">
        <v>4</v>
      </c>
      <c r="E1648" s="17" t="s">
        <v>2775</v>
      </c>
      <c r="F1648" s="19">
        <v>40544</v>
      </c>
      <c r="G1648" s="20">
        <v>3.3</v>
      </c>
      <c r="H1648" s="25">
        <v>39569</v>
      </c>
      <c r="I1648" s="20">
        <v>0.7</v>
      </c>
    </row>
    <row r="1649" spans="1:9" ht="30" x14ac:dyDescent="0.25">
      <c r="A1649" s="17" t="s">
        <v>48</v>
      </c>
      <c r="B1649" s="17" t="s">
        <v>2776</v>
      </c>
      <c r="C1649" s="23" t="str">
        <f>tblLocAdj[[#This Row],[STATE]]&amp;tblLocAdj[[#This Row],[COUNTY]]</f>
        <v>NCCRAVEN</v>
      </c>
      <c r="D1649" s="24">
        <v>3.6</v>
      </c>
      <c r="E1649" s="17" t="s">
        <v>2777</v>
      </c>
      <c r="F1649" s="19">
        <v>40544</v>
      </c>
      <c r="G1649" s="20">
        <v>3.2</v>
      </c>
      <c r="H1649" s="25">
        <v>39569</v>
      </c>
      <c r="I1649" s="20">
        <v>0.4</v>
      </c>
    </row>
    <row r="1650" spans="1:9" ht="30" x14ac:dyDescent="0.25">
      <c r="A1650" s="17" t="s">
        <v>48</v>
      </c>
      <c r="B1650" s="17" t="s">
        <v>1273</v>
      </c>
      <c r="C1650" s="23" t="str">
        <f>tblLocAdj[[#This Row],[STATE]]&amp;tblLocAdj[[#This Row],[COUNTY]]</f>
        <v>NCCUMBERLAND</v>
      </c>
      <c r="D1650" s="24">
        <v>3.6</v>
      </c>
      <c r="E1650" s="17" t="s">
        <v>2778</v>
      </c>
      <c r="F1650" s="19">
        <v>40544</v>
      </c>
      <c r="G1650" s="20">
        <v>3.3</v>
      </c>
      <c r="H1650" s="25">
        <v>39569</v>
      </c>
      <c r="I1650" s="20">
        <v>0.3</v>
      </c>
    </row>
    <row r="1651" spans="1:9" ht="30" x14ac:dyDescent="0.25">
      <c r="A1651" s="17" t="s">
        <v>48</v>
      </c>
      <c r="B1651" s="17" t="s">
        <v>2779</v>
      </c>
      <c r="C1651" s="23" t="str">
        <f>tblLocAdj[[#This Row],[STATE]]&amp;tblLocAdj[[#This Row],[COUNTY]]</f>
        <v>NCCURRITUCK</v>
      </c>
      <c r="D1651" s="24">
        <v>3.4</v>
      </c>
      <c r="E1651" s="17" t="s">
        <v>2780</v>
      </c>
      <c r="F1651" s="19">
        <v>40544</v>
      </c>
      <c r="G1651" s="20">
        <v>3.2</v>
      </c>
      <c r="H1651" s="25">
        <v>39569</v>
      </c>
      <c r="I1651" s="20">
        <v>0.2</v>
      </c>
    </row>
    <row r="1652" spans="1:9" ht="30" x14ac:dyDescent="0.25">
      <c r="A1652" s="17" t="s">
        <v>48</v>
      </c>
      <c r="B1652" s="17" t="s">
        <v>2781</v>
      </c>
      <c r="C1652" s="23" t="str">
        <f>tblLocAdj[[#This Row],[STATE]]&amp;tblLocAdj[[#This Row],[COUNTY]]</f>
        <v>NCDARE</v>
      </c>
      <c r="D1652" s="24">
        <v>3.6</v>
      </c>
      <c r="E1652" s="17" t="s">
        <v>2782</v>
      </c>
      <c r="F1652" s="19">
        <v>40544</v>
      </c>
      <c r="G1652" s="20">
        <v>3.2</v>
      </c>
      <c r="H1652" s="25">
        <v>39569</v>
      </c>
      <c r="I1652" s="20">
        <v>0.4</v>
      </c>
    </row>
    <row r="1653" spans="1:9" ht="30" x14ac:dyDescent="0.25">
      <c r="A1653" s="17" t="s">
        <v>48</v>
      </c>
      <c r="B1653" s="17" t="s">
        <v>2783</v>
      </c>
      <c r="C1653" s="23" t="str">
        <f>tblLocAdj[[#This Row],[STATE]]&amp;tblLocAdj[[#This Row],[COUNTY]]</f>
        <v>NCDAVIDSON</v>
      </c>
      <c r="D1653" s="24">
        <v>3.4</v>
      </c>
      <c r="E1653" s="17" t="s">
        <v>2784</v>
      </c>
      <c r="F1653" s="19">
        <v>40544</v>
      </c>
      <c r="G1653" s="20">
        <v>3.1</v>
      </c>
      <c r="H1653" s="25">
        <v>39569</v>
      </c>
      <c r="I1653" s="20">
        <v>0.3</v>
      </c>
    </row>
    <row r="1654" spans="1:9" ht="30" x14ac:dyDescent="0.25">
      <c r="A1654" s="17" t="s">
        <v>48</v>
      </c>
      <c r="B1654" s="17" t="s">
        <v>2785</v>
      </c>
      <c r="C1654" s="23" t="str">
        <f>tblLocAdj[[#This Row],[STATE]]&amp;tblLocAdj[[#This Row],[COUNTY]]</f>
        <v>NCDAVIE</v>
      </c>
      <c r="D1654" s="24">
        <v>3.4</v>
      </c>
      <c r="E1654" s="17" t="s">
        <v>2786</v>
      </c>
      <c r="F1654" s="19">
        <v>40544</v>
      </c>
      <c r="G1654" s="20">
        <v>3.1</v>
      </c>
      <c r="H1654" s="25">
        <v>39569</v>
      </c>
      <c r="I1654" s="20">
        <v>0.3</v>
      </c>
    </row>
    <row r="1655" spans="1:9" ht="30" x14ac:dyDescent="0.25">
      <c r="A1655" s="17" t="s">
        <v>48</v>
      </c>
      <c r="B1655" s="17" t="s">
        <v>2787</v>
      </c>
      <c r="C1655" s="23" t="str">
        <f>tblLocAdj[[#This Row],[STATE]]&amp;tblLocAdj[[#This Row],[COUNTY]]</f>
        <v>NCDUPLIN</v>
      </c>
      <c r="D1655" s="24">
        <v>3.6</v>
      </c>
      <c r="E1655" s="17" t="s">
        <v>2788</v>
      </c>
      <c r="F1655" s="19">
        <v>40544</v>
      </c>
      <c r="G1655" s="20">
        <v>3.3</v>
      </c>
      <c r="H1655" s="25">
        <v>39569</v>
      </c>
      <c r="I1655" s="20">
        <v>0.3</v>
      </c>
    </row>
    <row r="1656" spans="1:9" ht="30" x14ac:dyDescent="0.25">
      <c r="A1656" s="17" t="s">
        <v>48</v>
      </c>
      <c r="B1656" s="17" t="s">
        <v>2789</v>
      </c>
      <c r="C1656" s="23" t="str">
        <f>tblLocAdj[[#This Row],[STATE]]&amp;tblLocAdj[[#This Row],[COUNTY]]</f>
        <v>NCDURHAM</v>
      </c>
      <c r="D1656" s="24">
        <v>3.4</v>
      </c>
      <c r="E1656" s="17" t="s">
        <v>2790</v>
      </c>
      <c r="F1656" s="19">
        <v>40544</v>
      </c>
      <c r="G1656" s="20">
        <v>3.1</v>
      </c>
      <c r="H1656" s="25">
        <v>39569</v>
      </c>
      <c r="I1656" s="20">
        <v>0.3</v>
      </c>
    </row>
    <row r="1657" spans="1:9" ht="30" x14ac:dyDescent="0.25">
      <c r="A1657" s="17" t="s">
        <v>48</v>
      </c>
      <c r="B1657" s="17" t="s">
        <v>2791</v>
      </c>
      <c r="C1657" s="23" t="str">
        <f>tblLocAdj[[#This Row],[STATE]]&amp;tblLocAdj[[#This Row],[COUNTY]]</f>
        <v>NCEDGECOMBE</v>
      </c>
      <c r="D1657" s="24">
        <v>3.4</v>
      </c>
      <c r="E1657" s="17" t="s">
        <v>2792</v>
      </c>
      <c r="F1657" s="19">
        <v>40544</v>
      </c>
      <c r="G1657" s="20">
        <v>3.2</v>
      </c>
      <c r="H1657" s="25">
        <v>39569</v>
      </c>
      <c r="I1657" s="20">
        <v>0.2</v>
      </c>
    </row>
    <row r="1658" spans="1:9" ht="30" x14ac:dyDescent="0.25">
      <c r="A1658" s="17" t="s">
        <v>48</v>
      </c>
      <c r="B1658" s="17" t="s">
        <v>853</v>
      </c>
      <c r="C1658" s="23" t="str">
        <f>tblLocAdj[[#This Row],[STATE]]&amp;tblLocAdj[[#This Row],[COUNTY]]</f>
        <v>NCFORSYTH</v>
      </c>
      <c r="D1658" s="24">
        <v>3.4</v>
      </c>
      <c r="E1658" s="17" t="s">
        <v>2793</v>
      </c>
      <c r="F1658" s="19">
        <v>40544</v>
      </c>
      <c r="G1658" s="20">
        <v>3.1</v>
      </c>
      <c r="H1658" s="25">
        <v>39569</v>
      </c>
      <c r="I1658" s="20">
        <v>0.3</v>
      </c>
    </row>
    <row r="1659" spans="1:9" ht="30" x14ac:dyDescent="0.25">
      <c r="A1659" s="17" t="s">
        <v>48</v>
      </c>
      <c r="B1659" s="17" t="s">
        <v>144</v>
      </c>
      <c r="C1659" s="23" t="str">
        <f>tblLocAdj[[#This Row],[STATE]]&amp;tblLocAdj[[#This Row],[COUNTY]]</f>
        <v>NCFRANKLIN</v>
      </c>
      <c r="D1659" s="24">
        <v>3.4</v>
      </c>
      <c r="E1659" s="17" t="s">
        <v>2794</v>
      </c>
      <c r="F1659" s="19">
        <v>40544</v>
      </c>
      <c r="G1659" s="20">
        <v>3.1</v>
      </c>
      <c r="H1659" s="25">
        <v>39569</v>
      </c>
      <c r="I1659" s="20">
        <v>0.3</v>
      </c>
    </row>
    <row r="1660" spans="1:9" ht="30" x14ac:dyDescent="0.25">
      <c r="A1660" s="17" t="s">
        <v>48</v>
      </c>
      <c r="B1660" s="17" t="s">
        <v>2795</v>
      </c>
      <c r="C1660" s="23" t="str">
        <f>tblLocAdj[[#This Row],[STATE]]&amp;tblLocAdj[[#This Row],[COUNTY]]</f>
        <v>NCGASTON</v>
      </c>
      <c r="D1660" s="24">
        <v>3.4</v>
      </c>
      <c r="E1660" s="17" t="s">
        <v>2796</v>
      </c>
      <c r="F1660" s="19">
        <v>40544</v>
      </c>
      <c r="G1660" s="20">
        <v>3.1</v>
      </c>
      <c r="H1660" s="25">
        <v>39569</v>
      </c>
      <c r="I1660" s="20">
        <v>0.3</v>
      </c>
    </row>
    <row r="1661" spans="1:9" ht="30" x14ac:dyDescent="0.25">
      <c r="A1661" s="17" t="s">
        <v>48</v>
      </c>
      <c r="B1661" s="17" t="s">
        <v>2797</v>
      </c>
      <c r="C1661" s="23" t="str">
        <f>tblLocAdj[[#This Row],[STATE]]&amp;tblLocAdj[[#This Row],[COUNTY]]</f>
        <v>NCGATES</v>
      </c>
      <c r="D1661" s="24">
        <v>3.4</v>
      </c>
      <c r="E1661" s="17" t="s">
        <v>2798</v>
      </c>
      <c r="F1661" s="19">
        <v>40544</v>
      </c>
      <c r="G1661" s="20">
        <v>3.2</v>
      </c>
      <c r="H1661" s="25">
        <v>39569</v>
      </c>
      <c r="I1661" s="20">
        <v>0.2</v>
      </c>
    </row>
    <row r="1662" spans="1:9" ht="30" x14ac:dyDescent="0.25">
      <c r="A1662" s="17" t="s">
        <v>48</v>
      </c>
      <c r="B1662" s="17" t="s">
        <v>360</v>
      </c>
      <c r="C1662" s="23" t="str">
        <f>tblLocAdj[[#This Row],[STATE]]&amp;tblLocAdj[[#This Row],[COUNTY]]</f>
        <v>NCGRAHAM</v>
      </c>
      <c r="D1662" s="24">
        <v>3.4</v>
      </c>
      <c r="E1662" s="17" t="s">
        <v>2799</v>
      </c>
      <c r="F1662" s="19">
        <v>40544</v>
      </c>
      <c r="G1662" s="20">
        <v>2.95</v>
      </c>
      <c r="H1662" s="25">
        <v>39569</v>
      </c>
      <c r="I1662" s="20">
        <v>0.45</v>
      </c>
    </row>
    <row r="1663" spans="1:9" ht="30" x14ac:dyDescent="0.25">
      <c r="A1663" s="17" t="s">
        <v>48</v>
      </c>
      <c r="B1663" s="17" t="s">
        <v>2800</v>
      </c>
      <c r="C1663" s="23" t="str">
        <f>tblLocAdj[[#This Row],[STATE]]&amp;tblLocAdj[[#This Row],[COUNTY]]</f>
        <v>NCGRANVILLE</v>
      </c>
      <c r="D1663" s="24">
        <v>3.4</v>
      </c>
      <c r="E1663" s="17" t="s">
        <v>2801</v>
      </c>
      <c r="F1663" s="19">
        <v>40544</v>
      </c>
      <c r="G1663" s="20">
        <v>3.1</v>
      </c>
      <c r="H1663" s="25">
        <v>39569</v>
      </c>
      <c r="I1663" s="20">
        <v>0.3</v>
      </c>
    </row>
    <row r="1664" spans="1:9" ht="30" x14ac:dyDescent="0.25">
      <c r="A1664" s="17" t="s">
        <v>48</v>
      </c>
      <c r="B1664" s="17" t="s">
        <v>148</v>
      </c>
      <c r="C1664" s="23" t="str">
        <f>tblLocAdj[[#This Row],[STATE]]&amp;tblLocAdj[[#This Row],[COUNTY]]</f>
        <v>NCGREENE</v>
      </c>
      <c r="D1664" s="24">
        <v>3.6</v>
      </c>
      <c r="E1664" s="17" t="s">
        <v>2802</v>
      </c>
      <c r="F1664" s="19">
        <v>40544</v>
      </c>
      <c r="G1664" s="20">
        <v>3.2</v>
      </c>
      <c r="H1664" s="25">
        <v>39569</v>
      </c>
      <c r="I1664" s="20">
        <v>0.4</v>
      </c>
    </row>
    <row r="1665" spans="1:9" ht="30" x14ac:dyDescent="0.25">
      <c r="A1665" s="17" t="s">
        <v>48</v>
      </c>
      <c r="B1665" s="17" t="s">
        <v>2803</v>
      </c>
      <c r="C1665" s="23" t="str">
        <f>tblLocAdj[[#This Row],[STATE]]&amp;tblLocAdj[[#This Row],[COUNTY]]</f>
        <v>NCGUILFORD</v>
      </c>
      <c r="D1665" s="24">
        <v>3.4</v>
      </c>
      <c r="E1665" s="17" t="s">
        <v>2804</v>
      </c>
      <c r="F1665" s="19">
        <v>40544</v>
      </c>
      <c r="G1665" s="20">
        <v>3.1</v>
      </c>
      <c r="H1665" s="25">
        <v>39569</v>
      </c>
      <c r="I1665" s="20">
        <v>0.3</v>
      </c>
    </row>
    <row r="1666" spans="1:9" ht="30" x14ac:dyDescent="0.25">
      <c r="A1666" s="17" t="s">
        <v>48</v>
      </c>
      <c r="B1666" s="17" t="s">
        <v>2805</v>
      </c>
      <c r="C1666" s="23" t="str">
        <f>tblLocAdj[[#This Row],[STATE]]&amp;tblLocAdj[[#This Row],[COUNTY]]</f>
        <v>NCHALIFAX</v>
      </c>
      <c r="D1666" s="24">
        <v>3.4</v>
      </c>
      <c r="E1666" s="17" t="s">
        <v>2806</v>
      </c>
      <c r="F1666" s="19">
        <v>40544</v>
      </c>
      <c r="G1666" s="20">
        <v>3.1</v>
      </c>
      <c r="H1666" s="25">
        <v>39569</v>
      </c>
      <c r="I1666" s="20">
        <v>0.3</v>
      </c>
    </row>
    <row r="1667" spans="1:9" ht="30" x14ac:dyDescent="0.25">
      <c r="A1667" s="17" t="s">
        <v>48</v>
      </c>
      <c r="B1667" s="17" t="s">
        <v>2807</v>
      </c>
      <c r="C1667" s="23" t="str">
        <f>tblLocAdj[[#This Row],[STATE]]&amp;tblLocAdj[[#This Row],[COUNTY]]</f>
        <v>NCHARNETT</v>
      </c>
      <c r="D1667" s="24">
        <v>3.4</v>
      </c>
      <c r="E1667" s="17" t="s">
        <v>2808</v>
      </c>
      <c r="F1667" s="19">
        <v>40544</v>
      </c>
      <c r="G1667" s="20">
        <v>3.3</v>
      </c>
      <c r="H1667" s="25">
        <v>39569</v>
      </c>
      <c r="I1667" s="20">
        <v>0.1</v>
      </c>
    </row>
    <row r="1668" spans="1:9" ht="30" x14ac:dyDescent="0.25">
      <c r="A1668" s="17" t="s">
        <v>48</v>
      </c>
      <c r="B1668" s="17" t="s">
        <v>2809</v>
      </c>
      <c r="C1668" s="23" t="str">
        <f>tblLocAdj[[#This Row],[STATE]]&amp;tblLocAdj[[#This Row],[COUNTY]]</f>
        <v>NCHAYWOOD</v>
      </c>
      <c r="D1668" s="24">
        <v>3.4</v>
      </c>
      <c r="E1668" s="17" t="s">
        <v>2810</v>
      </c>
      <c r="F1668" s="19">
        <v>40544</v>
      </c>
      <c r="G1668" s="20">
        <v>2.95</v>
      </c>
      <c r="H1668" s="25">
        <v>39569</v>
      </c>
      <c r="I1668" s="20">
        <v>0.45</v>
      </c>
    </row>
    <row r="1669" spans="1:9" ht="30" x14ac:dyDescent="0.25">
      <c r="A1669" s="17" t="s">
        <v>48</v>
      </c>
      <c r="B1669" s="17" t="s">
        <v>1298</v>
      </c>
      <c r="C1669" s="23" t="str">
        <f>tblLocAdj[[#This Row],[STATE]]&amp;tblLocAdj[[#This Row],[COUNTY]]</f>
        <v>NCHENDERSON</v>
      </c>
      <c r="D1669" s="24">
        <v>3.4</v>
      </c>
      <c r="E1669" s="17" t="s">
        <v>2811</v>
      </c>
      <c r="F1669" s="19">
        <v>40544</v>
      </c>
      <c r="G1669" s="20">
        <v>2.95</v>
      </c>
      <c r="H1669" s="25">
        <v>39569</v>
      </c>
      <c r="I1669" s="20">
        <v>0.45</v>
      </c>
    </row>
    <row r="1670" spans="1:9" ht="30" x14ac:dyDescent="0.25">
      <c r="A1670" s="17" t="s">
        <v>48</v>
      </c>
      <c r="B1670" s="17" t="s">
        <v>2812</v>
      </c>
      <c r="C1670" s="23" t="str">
        <f>tblLocAdj[[#This Row],[STATE]]&amp;tblLocAdj[[#This Row],[COUNTY]]</f>
        <v>NCHERTFORD</v>
      </c>
      <c r="D1670" s="24">
        <v>3.4</v>
      </c>
      <c r="E1670" s="17" t="s">
        <v>2813</v>
      </c>
      <c r="F1670" s="19">
        <v>40544</v>
      </c>
      <c r="G1670" s="20">
        <v>3.2</v>
      </c>
      <c r="H1670" s="25">
        <v>39569</v>
      </c>
      <c r="I1670" s="20">
        <v>0.2</v>
      </c>
    </row>
    <row r="1671" spans="1:9" ht="30" x14ac:dyDescent="0.25">
      <c r="A1671" s="17" t="s">
        <v>48</v>
      </c>
      <c r="B1671" s="17" t="s">
        <v>2814</v>
      </c>
      <c r="C1671" s="23" t="str">
        <f>tblLocAdj[[#This Row],[STATE]]&amp;tblLocAdj[[#This Row],[COUNTY]]</f>
        <v>NCHOKE</v>
      </c>
      <c r="D1671" s="24">
        <v>3.6</v>
      </c>
      <c r="E1671" s="17" t="s">
        <v>2815</v>
      </c>
      <c r="F1671" s="19">
        <v>40544</v>
      </c>
      <c r="G1671" s="20">
        <v>3.3</v>
      </c>
      <c r="H1671" s="25">
        <v>39569</v>
      </c>
      <c r="I1671" s="20">
        <v>0.3</v>
      </c>
    </row>
    <row r="1672" spans="1:9" ht="30" x14ac:dyDescent="0.25">
      <c r="A1672" s="17" t="s">
        <v>48</v>
      </c>
      <c r="B1672" s="17" t="s">
        <v>2816</v>
      </c>
      <c r="C1672" s="23" t="str">
        <f>tblLocAdj[[#This Row],[STATE]]&amp;tblLocAdj[[#This Row],[COUNTY]]</f>
        <v>NCHYDE</v>
      </c>
      <c r="D1672" s="24">
        <v>3.6</v>
      </c>
      <c r="E1672" s="17" t="s">
        <v>2817</v>
      </c>
      <c r="F1672" s="19">
        <v>40544</v>
      </c>
      <c r="G1672" s="20">
        <v>3.2</v>
      </c>
      <c r="H1672" s="25">
        <v>39569</v>
      </c>
      <c r="I1672" s="20">
        <v>0.4</v>
      </c>
    </row>
    <row r="1673" spans="1:9" ht="30" x14ac:dyDescent="0.25">
      <c r="A1673" s="17" t="s">
        <v>48</v>
      </c>
      <c r="B1673" s="17" t="s">
        <v>2818</v>
      </c>
      <c r="C1673" s="23" t="str">
        <f>tblLocAdj[[#This Row],[STATE]]&amp;tblLocAdj[[#This Row],[COUNTY]]</f>
        <v>NCIREDELL</v>
      </c>
      <c r="D1673" s="24">
        <v>3.4</v>
      </c>
      <c r="E1673" s="17" t="s">
        <v>2819</v>
      </c>
      <c r="F1673" s="19">
        <v>40544</v>
      </c>
      <c r="G1673" s="20">
        <v>3.1</v>
      </c>
      <c r="H1673" s="25">
        <v>39569</v>
      </c>
      <c r="I1673" s="20">
        <v>0.3</v>
      </c>
    </row>
    <row r="1674" spans="1:9" ht="30" x14ac:dyDescent="0.25">
      <c r="A1674" s="17" t="s">
        <v>48</v>
      </c>
      <c r="B1674" s="17" t="s">
        <v>156</v>
      </c>
      <c r="C1674" s="23" t="str">
        <f>tblLocAdj[[#This Row],[STATE]]&amp;tblLocAdj[[#This Row],[COUNTY]]</f>
        <v>NCJACKSON</v>
      </c>
      <c r="D1674" s="24">
        <v>3.4</v>
      </c>
      <c r="E1674" s="17" t="s">
        <v>2820</v>
      </c>
      <c r="F1674" s="19">
        <v>40544</v>
      </c>
      <c r="G1674" s="20">
        <v>2.95</v>
      </c>
      <c r="H1674" s="25">
        <v>39569</v>
      </c>
      <c r="I1674" s="20">
        <v>0.45</v>
      </c>
    </row>
    <row r="1675" spans="1:9" ht="30" x14ac:dyDescent="0.25">
      <c r="A1675" s="17" t="s">
        <v>48</v>
      </c>
      <c r="B1675" s="17" t="s">
        <v>2821</v>
      </c>
      <c r="C1675" s="23" t="str">
        <f>tblLocAdj[[#This Row],[STATE]]&amp;tblLocAdj[[#This Row],[COUNTY]]</f>
        <v>NCJOHNSTON</v>
      </c>
      <c r="D1675" s="24">
        <v>3.4</v>
      </c>
      <c r="E1675" s="17" t="s">
        <v>2822</v>
      </c>
      <c r="F1675" s="19">
        <v>40544</v>
      </c>
      <c r="G1675" s="20">
        <v>3.2</v>
      </c>
      <c r="H1675" s="25">
        <v>39569</v>
      </c>
      <c r="I1675" s="20">
        <v>0.2</v>
      </c>
    </row>
    <row r="1676" spans="1:9" ht="30" x14ac:dyDescent="0.25">
      <c r="A1676" s="17" t="s">
        <v>48</v>
      </c>
      <c r="B1676" s="17" t="s">
        <v>897</v>
      </c>
      <c r="C1676" s="23" t="str">
        <f>tblLocAdj[[#This Row],[STATE]]&amp;tblLocAdj[[#This Row],[COUNTY]]</f>
        <v>NCJONES</v>
      </c>
      <c r="D1676" s="24">
        <v>3.6</v>
      </c>
      <c r="E1676" s="17" t="s">
        <v>2823</v>
      </c>
      <c r="F1676" s="19">
        <v>40544</v>
      </c>
      <c r="G1676" s="20">
        <v>3.2</v>
      </c>
      <c r="H1676" s="25">
        <v>39569</v>
      </c>
      <c r="I1676" s="20">
        <v>0.4</v>
      </c>
    </row>
    <row r="1677" spans="1:9" ht="30" x14ac:dyDescent="0.25">
      <c r="A1677" s="17" t="s">
        <v>48</v>
      </c>
      <c r="B1677" s="17" t="s">
        <v>166</v>
      </c>
      <c r="C1677" s="23" t="str">
        <f>tblLocAdj[[#This Row],[STATE]]&amp;tblLocAdj[[#This Row],[COUNTY]]</f>
        <v>NCLEE</v>
      </c>
      <c r="D1677" s="24">
        <v>3.4</v>
      </c>
      <c r="E1677" s="17" t="s">
        <v>2824</v>
      </c>
      <c r="F1677" s="19">
        <v>40544</v>
      </c>
      <c r="G1677" s="20">
        <v>3.1</v>
      </c>
      <c r="H1677" s="25">
        <v>39569</v>
      </c>
      <c r="I1677" s="20">
        <v>0.3</v>
      </c>
    </row>
    <row r="1678" spans="1:9" ht="30" x14ac:dyDescent="0.25">
      <c r="A1678" s="17" t="s">
        <v>48</v>
      </c>
      <c r="B1678" s="17" t="s">
        <v>2825</v>
      </c>
      <c r="C1678" s="23" t="str">
        <f>tblLocAdj[[#This Row],[STATE]]&amp;tblLocAdj[[#This Row],[COUNTY]]</f>
        <v>NCLENOIR</v>
      </c>
      <c r="D1678" s="24">
        <v>3.6</v>
      </c>
      <c r="E1678" s="17" t="s">
        <v>2826</v>
      </c>
      <c r="F1678" s="19">
        <v>40544</v>
      </c>
      <c r="G1678" s="20">
        <v>3.2</v>
      </c>
      <c r="H1678" s="25">
        <v>39569</v>
      </c>
      <c r="I1678" s="20">
        <v>0.4</v>
      </c>
    </row>
    <row r="1679" spans="1:9" ht="30" x14ac:dyDescent="0.25">
      <c r="A1679" s="17" t="s">
        <v>48</v>
      </c>
      <c r="B1679" s="17" t="s">
        <v>288</v>
      </c>
      <c r="C1679" s="23" t="str">
        <f>tblLocAdj[[#This Row],[STATE]]&amp;tblLocAdj[[#This Row],[COUNTY]]</f>
        <v>NCLINCOLN</v>
      </c>
      <c r="D1679" s="24">
        <v>3.4</v>
      </c>
      <c r="E1679" s="17" t="s">
        <v>2827</v>
      </c>
      <c r="F1679" s="19">
        <v>40544</v>
      </c>
      <c r="G1679" s="20">
        <v>3.1</v>
      </c>
      <c r="H1679" s="25">
        <v>39569</v>
      </c>
      <c r="I1679" s="20">
        <v>0.3</v>
      </c>
    </row>
    <row r="1680" spans="1:9" ht="30" x14ac:dyDescent="0.25">
      <c r="A1680" s="17" t="s">
        <v>48</v>
      </c>
      <c r="B1680" s="17" t="s">
        <v>172</v>
      </c>
      <c r="C1680" s="23" t="str">
        <f>tblLocAdj[[#This Row],[STATE]]&amp;tblLocAdj[[#This Row],[COUNTY]]</f>
        <v>NCMACON</v>
      </c>
      <c r="D1680" s="24">
        <v>3.4</v>
      </c>
      <c r="E1680" s="17" t="s">
        <v>2828</v>
      </c>
      <c r="F1680" s="19">
        <v>40544</v>
      </c>
      <c r="G1680" s="20">
        <v>2.95</v>
      </c>
      <c r="H1680" s="25">
        <v>39569</v>
      </c>
      <c r="I1680" s="20">
        <v>0.45</v>
      </c>
    </row>
    <row r="1681" spans="1:9" ht="30" x14ac:dyDescent="0.25">
      <c r="A1681" s="17" t="s">
        <v>48</v>
      </c>
      <c r="B1681" s="17" t="s">
        <v>174</v>
      </c>
      <c r="C1681" s="23" t="str">
        <f>tblLocAdj[[#This Row],[STATE]]&amp;tblLocAdj[[#This Row],[COUNTY]]</f>
        <v>NCMADISON</v>
      </c>
      <c r="D1681" s="24">
        <v>3.4</v>
      </c>
      <c r="E1681" s="17" t="s">
        <v>2829</v>
      </c>
      <c r="F1681" s="19">
        <v>40544</v>
      </c>
      <c r="G1681" s="20">
        <v>2.95</v>
      </c>
      <c r="H1681" s="25">
        <v>39569</v>
      </c>
      <c r="I1681" s="20">
        <v>0.45</v>
      </c>
    </row>
    <row r="1682" spans="1:9" ht="30" x14ac:dyDescent="0.25">
      <c r="A1682" s="17" t="s">
        <v>48</v>
      </c>
      <c r="B1682" s="17" t="s">
        <v>709</v>
      </c>
      <c r="C1682" s="23" t="str">
        <f>tblLocAdj[[#This Row],[STATE]]&amp;tblLocAdj[[#This Row],[COUNTY]]</f>
        <v>NCMARTIN</v>
      </c>
      <c r="D1682" s="24">
        <v>3.6</v>
      </c>
      <c r="E1682" s="17" t="s">
        <v>2830</v>
      </c>
      <c r="F1682" s="19">
        <v>40544</v>
      </c>
      <c r="G1682" s="20">
        <v>3.2</v>
      </c>
      <c r="H1682" s="25">
        <v>39569</v>
      </c>
      <c r="I1682" s="20">
        <v>0.4</v>
      </c>
    </row>
    <row r="1683" spans="1:9" ht="30" x14ac:dyDescent="0.25">
      <c r="A1683" s="17" t="s">
        <v>48</v>
      </c>
      <c r="B1683" s="17" t="s">
        <v>2831</v>
      </c>
      <c r="C1683" s="23" t="str">
        <f>tblLocAdj[[#This Row],[STATE]]&amp;tblLocAdj[[#This Row],[COUNTY]]</f>
        <v>NCMCDOWELL</v>
      </c>
      <c r="D1683" s="24">
        <v>3.4</v>
      </c>
      <c r="E1683" s="17" t="s">
        <v>2832</v>
      </c>
      <c r="F1683" s="19">
        <v>40544</v>
      </c>
      <c r="G1683" s="20">
        <v>2.95</v>
      </c>
      <c r="H1683" s="25">
        <v>39569</v>
      </c>
      <c r="I1683" s="20">
        <v>0.45</v>
      </c>
    </row>
    <row r="1684" spans="1:9" ht="30" x14ac:dyDescent="0.25">
      <c r="A1684" s="17" t="s">
        <v>48</v>
      </c>
      <c r="B1684" s="17" t="s">
        <v>2833</v>
      </c>
      <c r="C1684" s="23" t="str">
        <f>tblLocAdj[[#This Row],[STATE]]&amp;tblLocAdj[[#This Row],[COUNTY]]</f>
        <v>NCMECKLENBURG</v>
      </c>
      <c r="D1684" s="24">
        <v>3.4</v>
      </c>
      <c r="E1684" s="17" t="s">
        <v>2834</v>
      </c>
      <c r="F1684" s="19">
        <v>40544</v>
      </c>
      <c r="G1684" s="20">
        <v>3.1</v>
      </c>
      <c r="H1684" s="25">
        <v>39569</v>
      </c>
      <c r="I1684" s="20">
        <v>0.3</v>
      </c>
    </row>
    <row r="1685" spans="1:9" ht="30" x14ac:dyDescent="0.25">
      <c r="A1685" s="17" t="s">
        <v>48</v>
      </c>
      <c r="B1685" s="17" t="s">
        <v>922</v>
      </c>
      <c r="C1685" s="23" t="str">
        <f>tblLocAdj[[#This Row],[STATE]]&amp;tblLocAdj[[#This Row],[COUNTY]]</f>
        <v>NCMITCHELL</v>
      </c>
      <c r="D1685" s="24">
        <v>3.4</v>
      </c>
      <c r="E1685" s="17" t="s">
        <v>2835</v>
      </c>
      <c r="F1685" s="19">
        <v>40544</v>
      </c>
      <c r="G1685" s="20">
        <v>2.95</v>
      </c>
      <c r="H1685" s="25">
        <v>39569</v>
      </c>
      <c r="I1685" s="20">
        <v>0.45</v>
      </c>
    </row>
    <row r="1686" spans="1:9" ht="30" x14ac:dyDescent="0.25">
      <c r="A1686" s="17" t="s">
        <v>48</v>
      </c>
      <c r="B1686" s="17" t="s">
        <v>186</v>
      </c>
      <c r="C1686" s="23" t="str">
        <f>tblLocAdj[[#This Row],[STATE]]&amp;tblLocAdj[[#This Row],[COUNTY]]</f>
        <v>NCMONTGOMERY</v>
      </c>
      <c r="D1686" s="24">
        <v>3.4</v>
      </c>
      <c r="E1686" s="17" t="s">
        <v>2836</v>
      </c>
      <c r="F1686" s="19">
        <v>40544</v>
      </c>
      <c r="G1686" s="20">
        <v>3.1</v>
      </c>
      <c r="H1686" s="25">
        <v>39569</v>
      </c>
      <c r="I1686" s="20">
        <v>0.3</v>
      </c>
    </row>
    <row r="1687" spans="1:9" ht="30" x14ac:dyDescent="0.25">
      <c r="A1687" s="17" t="s">
        <v>48</v>
      </c>
      <c r="B1687" s="17" t="s">
        <v>2837</v>
      </c>
      <c r="C1687" s="23" t="str">
        <f>tblLocAdj[[#This Row],[STATE]]&amp;tblLocAdj[[#This Row],[COUNTY]]</f>
        <v>NCMOORE</v>
      </c>
      <c r="D1687" s="24">
        <v>3.4</v>
      </c>
      <c r="E1687" s="17" t="s">
        <v>2838</v>
      </c>
      <c r="F1687" s="19">
        <v>40544</v>
      </c>
      <c r="G1687" s="20">
        <v>3.1</v>
      </c>
      <c r="H1687" s="25">
        <v>39569</v>
      </c>
      <c r="I1687" s="20">
        <v>0.3</v>
      </c>
    </row>
    <row r="1688" spans="1:9" ht="30" x14ac:dyDescent="0.25">
      <c r="A1688" s="17" t="s">
        <v>48</v>
      </c>
      <c r="B1688" s="17" t="s">
        <v>2839</v>
      </c>
      <c r="C1688" s="23" t="str">
        <f>tblLocAdj[[#This Row],[STATE]]&amp;tblLocAdj[[#This Row],[COUNTY]]</f>
        <v>NCNASH</v>
      </c>
      <c r="D1688" s="24">
        <v>3.4</v>
      </c>
      <c r="E1688" s="17" t="s">
        <v>2840</v>
      </c>
      <c r="F1688" s="19">
        <v>40544</v>
      </c>
      <c r="G1688" s="20">
        <v>3.1</v>
      </c>
      <c r="H1688" s="25">
        <v>39569</v>
      </c>
      <c r="I1688" s="20">
        <v>0.3</v>
      </c>
    </row>
    <row r="1689" spans="1:9" ht="30" x14ac:dyDescent="0.25">
      <c r="A1689" s="17" t="s">
        <v>48</v>
      </c>
      <c r="B1689" s="17" t="s">
        <v>2841</v>
      </c>
      <c r="C1689" s="23" t="str">
        <f>tblLocAdj[[#This Row],[STATE]]&amp;tblLocAdj[[#This Row],[COUNTY]]</f>
        <v>NCNEW HANOVER</v>
      </c>
      <c r="D1689" s="24">
        <v>4</v>
      </c>
      <c r="E1689" s="17" t="s">
        <v>2842</v>
      </c>
      <c r="F1689" s="19">
        <v>40544</v>
      </c>
      <c r="G1689" s="20">
        <v>3.3</v>
      </c>
      <c r="H1689" s="25">
        <v>39569</v>
      </c>
      <c r="I1689" s="20">
        <v>0.7</v>
      </c>
    </row>
    <row r="1690" spans="1:9" ht="30" x14ac:dyDescent="0.25">
      <c r="A1690" s="17" t="s">
        <v>48</v>
      </c>
      <c r="B1690" s="17" t="s">
        <v>2843</v>
      </c>
      <c r="C1690" s="23" t="str">
        <f>tblLocAdj[[#This Row],[STATE]]&amp;tblLocAdj[[#This Row],[COUNTY]]</f>
        <v>NCNORTHAMPTON</v>
      </c>
      <c r="D1690" s="24">
        <v>3.4</v>
      </c>
      <c r="E1690" s="17" t="s">
        <v>2844</v>
      </c>
      <c r="F1690" s="19">
        <v>40544</v>
      </c>
      <c r="G1690" s="20">
        <v>3.1</v>
      </c>
      <c r="H1690" s="25">
        <v>39569</v>
      </c>
      <c r="I1690" s="20">
        <v>0.3</v>
      </c>
    </row>
    <row r="1691" spans="1:9" ht="30" x14ac:dyDescent="0.25">
      <c r="A1691" s="17" t="s">
        <v>48</v>
      </c>
      <c r="B1691" s="17" t="s">
        <v>2845</v>
      </c>
      <c r="C1691" s="23" t="str">
        <f>tblLocAdj[[#This Row],[STATE]]&amp;tblLocAdj[[#This Row],[COUNTY]]</f>
        <v>NCONSLOW</v>
      </c>
      <c r="D1691" s="24">
        <v>3.6</v>
      </c>
      <c r="E1691" s="17" t="s">
        <v>2846</v>
      </c>
      <c r="F1691" s="19">
        <v>40544</v>
      </c>
      <c r="G1691" s="20">
        <v>3.3</v>
      </c>
      <c r="H1691" s="25">
        <v>39569</v>
      </c>
      <c r="I1691" s="20">
        <v>0.3</v>
      </c>
    </row>
    <row r="1692" spans="1:9" ht="30" x14ac:dyDescent="0.25">
      <c r="A1692" s="17" t="s">
        <v>48</v>
      </c>
      <c r="B1692" s="17" t="s">
        <v>439</v>
      </c>
      <c r="C1692" s="23" t="str">
        <f>tblLocAdj[[#This Row],[STATE]]&amp;tblLocAdj[[#This Row],[COUNTY]]</f>
        <v>NCORANGE</v>
      </c>
      <c r="D1692" s="24">
        <v>3.4</v>
      </c>
      <c r="E1692" s="17" t="s">
        <v>2847</v>
      </c>
      <c r="F1692" s="19">
        <v>40544</v>
      </c>
      <c r="G1692" s="20">
        <v>3.1</v>
      </c>
      <c r="H1692" s="25">
        <v>39569</v>
      </c>
      <c r="I1692" s="20">
        <v>0.3</v>
      </c>
    </row>
    <row r="1693" spans="1:9" ht="30" x14ac:dyDescent="0.25">
      <c r="A1693" s="17" t="s">
        <v>48</v>
      </c>
      <c r="B1693" s="17" t="s">
        <v>2848</v>
      </c>
      <c r="C1693" s="23" t="str">
        <f>tblLocAdj[[#This Row],[STATE]]&amp;tblLocAdj[[#This Row],[COUNTY]]</f>
        <v>NCPAMLICO</v>
      </c>
      <c r="D1693" s="24">
        <v>3.6</v>
      </c>
      <c r="E1693" s="17" t="s">
        <v>2849</v>
      </c>
      <c r="F1693" s="19">
        <v>40544</v>
      </c>
      <c r="G1693" s="20">
        <v>3.2</v>
      </c>
      <c r="H1693" s="25">
        <v>39569</v>
      </c>
      <c r="I1693" s="20">
        <v>0.4</v>
      </c>
    </row>
    <row r="1694" spans="1:9" ht="30" x14ac:dyDescent="0.25">
      <c r="A1694" s="17" t="s">
        <v>48</v>
      </c>
      <c r="B1694" s="17" t="s">
        <v>2850</v>
      </c>
      <c r="C1694" s="23" t="str">
        <f>tblLocAdj[[#This Row],[STATE]]&amp;tblLocAdj[[#This Row],[COUNTY]]</f>
        <v>NCPASQUOTANK</v>
      </c>
      <c r="D1694" s="24">
        <v>3.4</v>
      </c>
      <c r="E1694" s="17" t="s">
        <v>2851</v>
      </c>
      <c r="F1694" s="19">
        <v>40544</v>
      </c>
      <c r="G1694" s="20">
        <v>3.2</v>
      </c>
      <c r="H1694" s="25">
        <v>39569</v>
      </c>
      <c r="I1694" s="20">
        <v>0.2</v>
      </c>
    </row>
    <row r="1695" spans="1:9" ht="30" x14ac:dyDescent="0.25">
      <c r="A1695" s="17" t="s">
        <v>48</v>
      </c>
      <c r="B1695" s="17" t="s">
        <v>2852</v>
      </c>
      <c r="C1695" s="23" t="str">
        <f>tblLocAdj[[#This Row],[STATE]]&amp;tblLocAdj[[#This Row],[COUNTY]]</f>
        <v>NCPENDER</v>
      </c>
      <c r="D1695" s="24">
        <v>4</v>
      </c>
      <c r="E1695" s="17" t="s">
        <v>2853</v>
      </c>
      <c r="F1695" s="19">
        <v>40544</v>
      </c>
      <c r="G1695" s="20">
        <v>3.3</v>
      </c>
      <c r="H1695" s="25">
        <v>39569</v>
      </c>
      <c r="I1695" s="20">
        <v>0.7</v>
      </c>
    </row>
    <row r="1696" spans="1:9" ht="30" x14ac:dyDescent="0.25">
      <c r="A1696" s="17" t="s">
        <v>48</v>
      </c>
      <c r="B1696" s="17" t="s">
        <v>2854</v>
      </c>
      <c r="C1696" s="23" t="str">
        <f>tblLocAdj[[#This Row],[STATE]]&amp;tblLocAdj[[#This Row],[COUNTY]]</f>
        <v>NCPERQUIMANS</v>
      </c>
      <c r="D1696" s="24">
        <v>3.4</v>
      </c>
      <c r="E1696" s="17" t="s">
        <v>2855</v>
      </c>
      <c r="F1696" s="19">
        <v>40544</v>
      </c>
      <c r="G1696" s="20">
        <v>3.2</v>
      </c>
      <c r="H1696" s="25">
        <v>39569</v>
      </c>
      <c r="I1696" s="20">
        <v>0.2</v>
      </c>
    </row>
    <row r="1697" spans="1:9" ht="30" x14ac:dyDescent="0.25">
      <c r="A1697" s="17" t="s">
        <v>48</v>
      </c>
      <c r="B1697" s="17" t="s">
        <v>2856</v>
      </c>
      <c r="C1697" s="23" t="str">
        <f>tblLocAdj[[#This Row],[STATE]]&amp;tblLocAdj[[#This Row],[COUNTY]]</f>
        <v>NCPERSON</v>
      </c>
      <c r="D1697" s="24">
        <v>3.4</v>
      </c>
      <c r="E1697" s="17" t="s">
        <v>2857</v>
      </c>
      <c r="F1697" s="19">
        <v>40544</v>
      </c>
      <c r="G1697" s="20">
        <v>3.1</v>
      </c>
      <c r="H1697" s="25">
        <v>39569</v>
      </c>
      <c r="I1697" s="20">
        <v>0.3</v>
      </c>
    </row>
    <row r="1698" spans="1:9" ht="30" x14ac:dyDescent="0.25">
      <c r="A1698" s="17" t="s">
        <v>48</v>
      </c>
      <c r="B1698" s="17" t="s">
        <v>2858</v>
      </c>
      <c r="C1698" s="23" t="str">
        <f>tblLocAdj[[#This Row],[STATE]]&amp;tblLocAdj[[#This Row],[COUNTY]]</f>
        <v>NCPITT</v>
      </c>
      <c r="D1698" s="24">
        <v>3.6</v>
      </c>
      <c r="E1698" s="17" t="s">
        <v>2859</v>
      </c>
      <c r="F1698" s="19">
        <v>40544</v>
      </c>
      <c r="G1698" s="20">
        <v>3.2</v>
      </c>
      <c r="H1698" s="25">
        <v>39569</v>
      </c>
      <c r="I1698" s="20">
        <v>0.4</v>
      </c>
    </row>
    <row r="1699" spans="1:9" ht="30" x14ac:dyDescent="0.25">
      <c r="A1699" s="17" t="s">
        <v>48</v>
      </c>
      <c r="B1699" s="17" t="s">
        <v>316</v>
      </c>
      <c r="C1699" s="23" t="str">
        <f>tblLocAdj[[#This Row],[STATE]]&amp;tblLocAdj[[#This Row],[COUNTY]]</f>
        <v>NCPOLK</v>
      </c>
      <c r="D1699" s="24">
        <v>3.4</v>
      </c>
      <c r="E1699" s="17" t="s">
        <v>2860</v>
      </c>
      <c r="F1699" s="19">
        <v>40544</v>
      </c>
      <c r="G1699" s="20">
        <v>3.1</v>
      </c>
      <c r="H1699" s="25">
        <v>39569</v>
      </c>
      <c r="I1699" s="20">
        <v>0.3</v>
      </c>
    </row>
    <row r="1700" spans="1:9" ht="30" x14ac:dyDescent="0.25">
      <c r="A1700" s="17" t="s">
        <v>48</v>
      </c>
      <c r="B1700" s="17" t="s">
        <v>196</v>
      </c>
      <c r="C1700" s="23" t="str">
        <f>tblLocAdj[[#This Row],[STATE]]&amp;tblLocAdj[[#This Row],[COUNTY]]</f>
        <v>NCRANDOLPH</v>
      </c>
      <c r="D1700" s="24">
        <v>3.4</v>
      </c>
      <c r="E1700" s="17" t="s">
        <v>2861</v>
      </c>
      <c r="F1700" s="19">
        <v>40544</v>
      </c>
      <c r="G1700" s="20">
        <v>3.1</v>
      </c>
      <c r="H1700" s="25">
        <v>39569</v>
      </c>
      <c r="I1700" s="20">
        <v>0.3</v>
      </c>
    </row>
    <row r="1701" spans="1:9" ht="30" x14ac:dyDescent="0.25">
      <c r="A1701" s="17" t="s">
        <v>48</v>
      </c>
      <c r="B1701" s="17" t="s">
        <v>952</v>
      </c>
      <c r="C1701" s="23" t="str">
        <f>tblLocAdj[[#This Row],[STATE]]&amp;tblLocAdj[[#This Row],[COUNTY]]</f>
        <v>NCRICHMOND</v>
      </c>
      <c r="D1701" s="24">
        <v>3.6</v>
      </c>
      <c r="E1701" s="17" t="s">
        <v>2862</v>
      </c>
      <c r="F1701" s="19">
        <v>40544</v>
      </c>
      <c r="G1701" s="20">
        <v>3.1</v>
      </c>
      <c r="H1701" s="25">
        <v>39569</v>
      </c>
      <c r="I1701" s="20">
        <v>0.5</v>
      </c>
    </row>
    <row r="1702" spans="1:9" ht="30" x14ac:dyDescent="0.25">
      <c r="A1702" s="17" t="s">
        <v>48</v>
      </c>
      <c r="B1702" s="17" t="s">
        <v>2863</v>
      </c>
      <c r="C1702" s="23" t="str">
        <f>tblLocAdj[[#This Row],[STATE]]&amp;tblLocAdj[[#This Row],[COUNTY]]</f>
        <v>NCROBESON</v>
      </c>
      <c r="D1702" s="24">
        <v>4</v>
      </c>
      <c r="E1702" s="17" t="s">
        <v>2864</v>
      </c>
      <c r="F1702" s="19">
        <v>40544</v>
      </c>
      <c r="G1702" s="20">
        <v>3.3</v>
      </c>
      <c r="H1702" s="25">
        <v>39569</v>
      </c>
      <c r="I1702" s="20">
        <v>0.7</v>
      </c>
    </row>
    <row r="1703" spans="1:9" ht="30" x14ac:dyDescent="0.25">
      <c r="A1703" s="17" t="s">
        <v>48</v>
      </c>
      <c r="B1703" s="17" t="s">
        <v>2865</v>
      </c>
      <c r="C1703" s="23" t="str">
        <f>tblLocAdj[[#This Row],[STATE]]&amp;tblLocAdj[[#This Row],[COUNTY]]</f>
        <v>NCROCKINGHAM</v>
      </c>
      <c r="D1703" s="24">
        <v>3.4</v>
      </c>
      <c r="E1703" s="17" t="s">
        <v>2866</v>
      </c>
      <c r="F1703" s="19">
        <v>40544</v>
      </c>
      <c r="G1703" s="20">
        <v>2.95</v>
      </c>
      <c r="H1703" s="25">
        <v>39569</v>
      </c>
      <c r="I1703" s="20">
        <v>0.45</v>
      </c>
    </row>
    <row r="1704" spans="1:9" ht="30" x14ac:dyDescent="0.25">
      <c r="A1704" s="17" t="s">
        <v>48</v>
      </c>
      <c r="B1704" s="17" t="s">
        <v>1854</v>
      </c>
      <c r="C1704" s="23" t="str">
        <f>tblLocAdj[[#This Row],[STATE]]&amp;tblLocAdj[[#This Row],[COUNTY]]</f>
        <v>NCROWAN</v>
      </c>
      <c r="D1704" s="24">
        <v>3.4</v>
      </c>
      <c r="E1704" s="17" t="s">
        <v>2867</v>
      </c>
      <c r="F1704" s="19">
        <v>40544</v>
      </c>
      <c r="G1704" s="20">
        <v>3.1</v>
      </c>
      <c r="H1704" s="25">
        <v>39569</v>
      </c>
      <c r="I1704" s="20">
        <v>0.3</v>
      </c>
    </row>
    <row r="1705" spans="1:9" ht="30" x14ac:dyDescent="0.25">
      <c r="A1705" s="17" t="s">
        <v>48</v>
      </c>
      <c r="B1705" s="17" t="s">
        <v>2868</v>
      </c>
      <c r="C1705" s="23" t="str">
        <f>tblLocAdj[[#This Row],[STATE]]&amp;tblLocAdj[[#This Row],[COUNTY]]</f>
        <v>NCRUTHERFORD</v>
      </c>
      <c r="D1705" s="24">
        <v>3.4</v>
      </c>
      <c r="E1705" s="17" t="s">
        <v>2869</v>
      </c>
      <c r="F1705" s="19">
        <v>40544</v>
      </c>
      <c r="G1705" s="20">
        <v>3.1</v>
      </c>
      <c r="H1705" s="25">
        <v>39569</v>
      </c>
      <c r="I1705" s="20">
        <v>0.3</v>
      </c>
    </row>
    <row r="1706" spans="1:9" ht="30" x14ac:dyDescent="0.25">
      <c r="A1706" s="17" t="s">
        <v>48</v>
      </c>
      <c r="B1706" s="17" t="s">
        <v>2870</v>
      </c>
      <c r="C1706" s="23" t="str">
        <f>tblLocAdj[[#This Row],[STATE]]&amp;tblLocAdj[[#This Row],[COUNTY]]</f>
        <v>NCSAMPSON</v>
      </c>
      <c r="D1706" s="24">
        <v>3.6</v>
      </c>
      <c r="E1706" s="17" t="s">
        <v>2871</v>
      </c>
      <c r="F1706" s="19">
        <v>40544</v>
      </c>
      <c r="G1706" s="20">
        <v>3.3</v>
      </c>
      <c r="H1706" s="25">
        <v>39569</v>
      </c>
      <c r="I1706" s="20">
        <v>0.3</v>
      </c>
    </row>
    <row r="1707" spans="1:9" ht="30" x14ac:dyDescent="0.25">
      <c r="A1707" s="17" t="s">
        <v>48</v>
      </c>
      <c r="B1707" s="17" t="s">
        <v>2496</v>
      </c>
      <c r="C1707" s="23" t="str">
        <f>tblLocAdj[[#This Row],[STATE]]&amp;tblLocAdj[[#This Row],[COUNTY]]</f>
        <v>NCSCOTLAND</v>
      </c>
      <c r="D1707" s="24">
        <v>3.6</v>
      </c>
      <c r="E1707" s="17" t="s">
        <v>2872</v>
      </c>
      <c r="F1707" s="19">
        <v>40544</v>
      </c>
      <c r="G1707" s="20">
        <v>3.3</v>
      </c>
      <c r="H1707" s="25">
        <v>39569</v>
      </c>
      <c r="I1707" s="20">
        <v>0.3</v>
      </c>
    </row>
    <row r="1708" spans="1:9" ht="30" x14ac:dyDescent="0.25">
      <c r="A1708" s="17" t="s">
        <v>48</v>
      </c>
      <c r="B1708" s="17" t="s">
        <v>2873</v>
      </c>
      <c r="C1708" s="23" t="str">
        <f>tblLocAdj[[#This Row],[STATE]]&amp;tblLocAdj[[#This Row],[COUNTY]]</f>
        <v>NCSTANLY</v>
      </c>
      <c r="D1708" s="24">
        <v>3.4</v>
      </c>
      <c r="E1708" s="17" t="s">
        <v>2874</v>
      </c>
      <c r="F1708" s="19">
        <v>40544</v>
      </c>
      <c r="G1708" s="20">
        <v>3.1</v>
      </c>
      <c r="H1708" s="25">
        <v>39569</v>
      </c>
      <c r="I1708" s="20">
        <v>0.3</v>
      </c>
    </row>
    <row r="1709" spans="1:9" ht="30" x14ac:dyDescent="0.25">
      <c r="A1709" s="17" t="s">
        <v>48</v>
      </c>
      <c r="B1709" s="17" t="s">
        <v>2875</v>
      </c>
      <c r="C1709" s="23" t="str">
        <f>tblLocAdj[[#This Row],[STATE]]&amp;tblLocAdj[[#This Row],[COUNTY]]</f>
        <v>NCSTOKES</v>
      </c>
      <c r="D1709" s="24">
        <v>3.4</v>
      </c>
      <c r="E1709" s="17" t="s">
        <v>2876</v>
      </c>
      <c r="F1709" s="19">
        <v>40544</v>
      </c>
      <c r="G1709" s="20">
        <v>2.95</v>
      </c>
      <c r="H1709" s="25">
        <v>39569</v>
      </c>
      <c r="I1709" s="20">
        <v>0.45</v>
      </c>
    </row>
    <row r="1710" spans="1:9" ht="30" x14ac:dyDescent="0.25">
      <c r="A1710" s="17" t="s">
        <v>48</v>
      </c>
      <c r="B1710" s="17" t="s">
        <v>2877</v>
      </c>
      <c r="C1710" s="23" t="str">
        <f>tblLocAdj[[#This Row],[STATE]]&amp;tblLocAdj[[#This Row],[COUNTY]]</f>
        <v>NCSURRY</v>
      </c>
      <c r="D1710" s="24">
        <v>3.4</v>
      </c>
      <c r="E1710" s="17" t="s">
        <v>2878</v>
      </c>
      <c r="F1710" s="19">
        <v>40544</v>
      </c>
      <c r="G1710" s="20">
        <v>2.95</v>
      </c>
      <c r="H1710" s="25">
        <v>39569</v>
      </c>
      <c r="I1710" s="20">
        <v>0.45</v>
      </c>
    </row>
    <row r="1711" spans="1:9" ht="30" x14ac:dyDescent="0.25">
      <c r="A1711" s="17" t="s">
        <v>48</v>
      </c>
      <c r="B1711" s="17" t="s">
        <v>2879</v>
      </c>
      <c r="C1711" s="23" t="str">
        <f>tblLocAdj[[#This Row],[STATE]]&amp;tblLocAdj[[#This Row],[COUNTY]]</f>
        <v>NCSWAIN</v>
      </c>
      <c r="D1711" s="24">
        <v>3.4</v>
      </c>
      <c r="E1711" s="17" t="s">
        <v>2880</v>
      </c>
      <c r="F1711" s="19">
        <v>40544</v>
      </c>
      <c r="G1711" s="20">
        <v>2.95</v>
      </c>
      <c r="H1711" s="25">
        <v>39569</v>
      </c>
      <c r="I1711" s="20">
        <v>0.45</v>
      </c>
    </row>
    <row r="1712" spans="1:9" ht="30" x14ac:dyDescent="0.25">
      <c r="A1712" s="17" t="s">
        <v>48</v>
      </c>
      <c r="B1712" s="17" t="s">
        <v>2881</v>
      </c>
      <c r="C1712" s="23" t="str">
        <f>tblLocAdj[[#This Row],[STATE]]&amp;tblLocAdj[[#This Row],[COUNTY]]</f>
        <v>NCTRANSYLVANIA</v>
      </c>
      <c r="D1712" s="24">
        <v>3.4</v>
      </c>
      <c r="E1712" s="17" t="s">
        <v>2882</v>
      </c>
      <c r="F1712" s="19">
        <v>40544</v>
      </c>
      <c r="G1712" s="20">
        <v>2.95</v>
      </c>
      <c r="H1712" s="25">
        <v>39569</v>
      </c>
      <c r="I1712" s="20">
        <v>0.45</v>
      </c>
    </row>
    <row r="1713" spans="1:9" ht="30" x14ac:dyDescent="0.25">
      <c r="A1713" s="17" t="s">
        <v>48</v>
      </c>
      <c r="B1713" s="17" t="s">
        <v>2883</v>
      </c>
      <c r="C1713" s="23" t="str">
        <f>tblLocAdj[[#This Row],[STATE]]&amp;tblLocAdj[[#This Row],[COUNTY]]</f>
        <v>NCTYRRELL</v>
      </c>
      <c r="D1713" s="24">
        <v>3.6</v>
      </c>
      <c r="E1713" s="17" t="s">
        <v>2884</v>
      </c>
      <c r="F1713" s="19">
        <v>40544</v>
      </c>
      <c r="G1713" s="20">
        <v>3.2</v>
      </c>
      <c r="H1713" s="25">
        <v>39569</v>
      </c>
      <c r="I1713" s="20">
        <v>0.4</v>
      </c>
    </row>
    <row r="1714" spans="1:9" ht="30" x14ac:dyDescent="0.25">
      <c r="A1714" s="17" t="s">
        <v>48</v>
      </c>
      <c r="B1714" s="17" t="s">
        <v>341</v>
      </c>
      <c r="C1714" s="23" t="str">
        <f>tblLocAdj[[#This Row],[STATE]]&amp;tblLocAdj[[#This Row],[COUNTY]]</f>
        <v>NCUNION</v>
      </c>
      <c r="D1714" s="24">
        <v>3.6</v>
      </c>
      <c r="E1714" s="17" t="s">
        <v>2885</v>
      </c>
      <c r="F1714" s="19">
        <v>40544</v>
      </c>
      <c r="G1714" s="20">
        <v>3.1</v>
      </c>
      <c r="H1714" s="25">
        <v>39569</v>
      </c>
      <c r="I1714" s="20">
        <v>0.5</v>
      </c>
    </row>
    <row r="1715" spans="1:9" ht="30" x14ac:dyDescent="0.25">
      <c r="A1715" s="17" t="s">
        <v>48</v>
      </c>
      <c r="B1715" s="17" t="s">
        <v>2886</v>
      </c>
      <c r="C1715" s="23" t="str">
        <f>tblLocAdj[[#This Row],[STATE]]&amp;tblLocAdj[[#This Row],[COUNTY]]</f>
        <v>NCVANCE</v>
      </c>
      <c r="D1715" s="24">
        <v>3.4</v>
      </c>
      <c r="E1715" s="17" t="s">
        <v>2887</v>
      </c>
      <c r="F1715" s="19">
        <v>40544</v>
      </c>
      <c r="G1715" s="20">
        <v>3.1</v>
      </c>
      <c r="H1715" s="25">
        <v>39569</v>
      </c>
      <c r="I1715" s="20">
        <v>0.3</v>
      </c>
    </row>
    <row r="1716" spans="1:9" ht="30" x14ac:dyDescent="0.25">
      <c r="A1716" s="17" t="s">
        <v>48</v>
      </c>
      <c r="B1716" s="17" t="s">
        <v>2888</v>
      </c>
      <c r="C1716" s="23" t="str">
        <f>tblLocAdj[[#This Row],[STATE]]&amp;tblLocAdj[[#This Row],[COUNTY]]</f>
        <v>NCWAKE</v>
      </c>
      <c r="D1716" s="24">
        <v>3.4</v>
      </c>
      <c r="E1716" s="17" t="s">
        <v>2889</v>
      </c>
      <c r="F1716" s="19">
        <v>40544</v>
      </c>
      <c r="G1716" s="20">
        <v>3.1</v>
      </c>
      <c r="H1716" s="25">
        <v>39569</v>
      </c>
      <c r="I1716" s="20">
        <v>0.3</v>
      </c>
    </row>
    <row r="1717" spans="1:9" ht="30" x14ac:dyDescent="0.25">
      <c r="A1717" s="17" t="s">
        <v>48</v>
      </c>
      <c r="B1717" s="17" t="s">
        <v>1002</v>
      </c>
      <c r="C1717" s="23" t="str">
        <f>tblLocAdj[[#This Row],[STATE]]&amp;tblLocAdj[[#This Row],[COUNTY]]</f>
        <v>NCWARREN</v>
      </c>
      <c r="D1717" s="24">
        <v>3.4</v>
      </c>
      <c r="E1717" s="17" t="s">
        <v>2890</v>
      </c>
      <c r="F1717" s="19">
        <v>40544</v>
      </c>
      <c r="G1717" s="20">
        <v>3.1</v>
      </c>
      <c r="H1717" s="25">
        <v>39569</v>
      </c>
      <c r="I1717" s="20">
        <v>0.3</v>
      </c>
    </row>
    <row r="1718" spans="1:9" ht="30" x14ac:dyDescent="0.25">
      <c r="A1718" s="17" t="s">
        <v>48</v>
      </c>
      <c r="B1718" s="17" t="s">
        <v>214</v>
      </c>
      <c r="C1718" s="23" t="str">
        <f>tblLocAdj[[#This Row],[STATE]]&amp;tblLocAdj[[#This Row],[COUNTY]]</f>
        <v>NCWASHINGTON</v>
      </c>
      <c r="D1718" s="24">
        <v>3.6</v>
      </c>
      <c r="E1718" s="17" t="s">
        <v>2891</v>
      </c>
      <c r="F1718" s="19">
        <v>40544</v>
      </c>
      <c r="G1718" s="20">
        <v>3.2</v>
      </c>
      <c r="H1718" s="25">
        <v>39569</v>
      </c>
      <c r="I1718" s="20">
        <v>0.4</v>
      </c>
    </row>
    <row r="1719" spans="1:9" ht="30" x14ac:dyDescent="0.25">
      <c r="A1719" s="17" t="s">
        <v>48</v>
      </c>
      <c r="B1719" s="17" t="s">
        <v>2892</v>
      </c>
      <c r="C1719" s="23" t="str">
        <f>tblLocAdj[[#This Row],[STATE]]&amp;tblLocAdj[[#This Row],[COUNTY]]</f>
        <v>NCWATAUGA</v>
      </c>
      <c r="D1719" s="24">
        <v>3.4</v>
      </c>
      <c r="E1719" s="17" t="s">
        <v>2893</v>
      </c>
      <c r="F1719" s="19">
        <v>40544</v>
      </c>
      <c r="G1719" s="20">
        <v>2.95</v>
      </c>
      <c r="H1719" s="25">
        <v>39569</v>
      </c>
      <c r="I1719" s="20">
        <v>0.45</v>
      </c>
    </row>
    <row r="1720" spans="1:9" ht="30" x14ac:dyDescent="0.25">
      <c r="A1720" s="17" t="s">
        <v>48</v>
      </c>
      <c r="B1720" s="17" t="s">
        <v>1005</v>
      </c>
      <c r="C1720" s="23" t="str">
        <f>tblLocAdj[[#This Row],[STATE]]&amp;tblLocAdj[[#This Row],[COUNTY]]</f>
        <v>NCWAYNE</v>
      </c>
      <c r="D1720" s="24">
        <v>3.6</v>
      </c>
      <c r="E1720" s="17" t="s">
        <v>2894</v>
      </c>
      <c r="F1720" s="19">
        <v>40544</v>
      </c>
      <c r="G1720" s="20">
        <v>3.2</v>
      </c>
      <c r="H1720" s="25">
        <v>39569</v>
      </c>
      <c r="I1720" s="20">
        <v>0.4</v>
      </c>
    </row>
    <row r="1721" spans="1:9" ht="30" x14ac:dyDescent="0.25">
      <c r="A1721" s="17" t="s">
        <v>48</v>
      </c>
      <c r="B1721" s="17" t="s">
        <v>1015</v>
      </c>
      <c r="C1721" s="23" t="str">
        <f>tblLocAdj[[#This Row],[STATE]]&amp;tblLocAdj[[#This Row],[COUNTY]]</f>
        <v>NCWILKES</v>
      </c>
      <c r="D1721" s="24">
        <v>3.4</v>
      </c>
      <c r="E1721" s="17" t="s">
        <v>2895</v>
      </c>
      <c r="F1721" s="19">
        <v>40544</v>
      </c>
      <c r="G1721" s="20">
        <v>2.95</v>
      </c>
      <c r="H1721" s="25">
        <v>39569</v>
      </c>
      <c r="I1721" s="20">
        <v>0.45</v>
      </c>
    </row>
    <row r="1722" spans="1:9" ht="30" x14ac:dyDescent="0.25">
      <c r="A1722" s="17" t="s">
        <v>48</v>
      </c>
      <c r="B1722" s="17" t="s">
        <v>1697</v>
      </c>
      <c r="C1722" s="23" t="str">
        <f>tblLocAdj[[#This Row],[STATE]]&amp;tblLocAdj[[#This Row],[COUNTY]]</f>
        <v>NCWILSON</v>
      </c>
      <c r="D1722" s="24">
        <v>3.4</v>
      </c>
      <c r="E1722" s="17" t="s">
        <v>2896</v>
      </c>
      <c r="F1722" s="19">
        <v>40544</v>
      </c>
      <c r="G1722" s="20">
        <v>3.2</v>
      </c>
      <c r="H1722" s="25">
        <v>39569</v>
      </c>
      <c r="I1722" s="20">
        <v>0.2</v>
      </c>
    </row>
    <row r="1723" spans="1:9" ht="30" x14ac:dyDescent="0.25">
      <c r="A1723" s="17" t="s">
        <v>48</v>
      </c>
      <c r="B1723" s="17" t="s">
        <v>2897</v>
      </c>
      <c r="C1723" s="23" t="str">
        <f>tblLocAdj[[#This Row],[STATE]]&amp;tblLocAdj[[#This Row],[COUNTY]]</f>
        <v>NCYADKIN</v>
      </c>
      <c r="D1723" s="24">
        <v>3.4</v>
      </c>
      <c r="E1723" s="17" t="s">
        <v>2898</v>
      </c>
      <c r="F1723" s="19">
        <v>40544</v>
      </c>
      <c r="G1723" s="20">
        <v>3.1</v>
      </c>
      <c r="H1723" s="25">
        <v>39569</v>
      </c>
      <c r="I1723" s="20">
        <v>0.3</v>
      </c>
    </row>
    <row r="1724" spans="1:9" ht="30" x14ac:dyDescent="0.25">
      <c r="A1724" s="17" t="s">
        <v>48</v>
      </c>
      <c r="B1724" s="17" t="s">
        <v>2899</v>
      </c>
      <c r="C1724" s="23" t="str">
        <f>tblLocAdj[[#This Row],[STATE]]&amp;tblLocAdj[[#This Row],[COUNTY]]</f>
        <v>NCYANCEY</v>
      </c>
      <c r="D1724" s="24">
        <v>3.4</v>
      </c>
      <c r="E1724" s="17" t="s">
        <v>2900</v>
      </c>
      <c r="F1724" s="19">
        <v>40544</v>
      </c>
      <c r="G1724" s="20">
        <v>2.95</v>
      </c>
      <c r="H1724" s="25">
        <v>39569</v>
      </c>
      <c r="I1724" s="20">
        <v>0.45</v>
      </c>
    </row>
    <row r="1725" spans="1:9" ht="30" x14ac:dyDescent="0.25">
      <c r="A1725" s="17" t="s">
        <v>49</v>
      </c>
      <c r="B1725" s="17" t="s">
        <v>496</v>
      </c>
      <c r="C1725" s="23" t="str">
        <f>tblLocAdj[[#This Row],[STATE]]&amp;tblLocAdj[[#This Row],[COUNTY]]</f>
        <v>NDADAMS</v>
      </c>
      <c r="D1725" s="24">
        <v>1.65</v>
      </c>
      <c r="E1725" s="17" t="s">
        <v>2901</v>
      </c>
      <c r="F1725" s="19">
        <v>40544</v>
      </c>
      <c r="G1725" s="20">
        <v>1.65</v>
      </c>
      <c r="H1725" s="27"/>
      <c r="I1725" s="20">
        <v>0</v>
      </c>
    </row>
    <row r="1726" spans="1:9" ht="30" x14ac:dyDescent="0.25">
      <c r="A1726" s="17" t="s">
        <v>49</v>
      </c>
      <c r="B1726" s="17" t="s">
        <v>2902</v>
      </c>
      <c r="C1726" s="23" t="str">
        <f>tblLocAdj[[#This Row],[STATE]]&amp;tblLocAdj[[#This Row],[COUNTY]]</f>
        <v>NDBARNES</v>
      </c>
      <c r="D1726" s="24">
        <v>1.65</v>
      </c>
      <c r="E1726" s="17" t="s">
        <v>2903</v>
      </c>
      <c r="F1726" s="19">
        <v>40544</v>
      </c>
      <c r="G1726" s="20">
        <v>1.65</v>
      </c>
      <c r="H1726" s="27"/>
      <c r="I1726" s="20">
        <v>0</v>
      </c>
    </row>
    <row r="1727" spans="1:9" ht="30" x14ac:dyDescent="0.25">
      <c r="A1727" s="17" t="s">
        <v>49</v>
      </c>
      <c r="B1727" s="17" t="s">
        <v>2904</v>
      </c>
      <c r="C1727" s="23" t="str">
        <f>tblLocAdj[[#This Row],[STATE]]&amp;tblLocAdj[[#This Row],[COUNTY]]</f>
        <v>NDBENSON</v>
      </c>
      <c r="D1727" s="24">
        <v>1.6</v>
      </c>
      <c r="E1727" s="17" t="s">
        <v>2905</v>
      </c>
      <c r="F1727" s="19">
        <v>40544</v>
      </c>
      <c r="G1727" s="20">
        <v>1.6</v>
      </c>
      <c r="H1727" s="27"/>
      <c r="I1727" s="20">
        <v>0</v>
      </c>
    </row>
    <row r="1728" spans="1:9" ht="30" x14ac:dyDescent="0.25">
      <c r="A1728" s="17" t="s">
        <v>49</v>
      </c>
      <c r="B1728" s="17" t="s">
        <v>2906</v>
      </c>
      <c r="C1728" s="23" t="str">
        <f>tblLocAdj[[#This Row],[STATE]]&amp;tblLocAdj[[#This Row],[COUNTY]]</f>
        <v>NDBILLINGS</v>
      </c>
      <c r="D1728" s="24">
        <v>1.6</v>
      </c>
      <c r="E1728" s="17" t="s">
        <v>2907</v>
      </c>
      <c r="F1728" s="19">
        <v>40544</v>
      </c>
      <c r="G1728" s="20">
        <v>1.6</v>
      </c>
      <c r="H1728" s="27"/>
      <c r="I1728" s="20">
        <v>0</v>
      </c>
    </row>
    <row r="1729" spans="1:9" ht="30" x14ac:dyDescent="0.25">
      <c r="A1729" s="17" t="s">
        <v>49</v>
      </c>
      <c r="B1729" s="17" t="s">
        <v>2908</v>
      </c>
      <c r="C1729" s="23" t="str">
        <f>tblLocAdj[[#This Row],[STATE]]&amp;tblLocAdj[[#This Row],[COUNTY]]</f>
        <v>NDBOTTINEAU</v>
      </c>
      <c r="D1729" s="24">
        <v>1.6</v>
      </c>
      <c r="E1729" s="17" t="s">
        <v>2909</v>
      </c>
      <c r="F1729" s="19">
        <v>40544</v>
      </c>
      <c r="G1729" s="20">
        <v>1.6</v>
      </c>
      <c r="H1729" s="27"/>
      <c r="I1729" s="20">
        <v>0</v>
      </c>
    </row>
    <row r="1730" spans="1:9" ht="30" x14ac:dyDescent="0.25">
      <c r="A1730" s="17" t="s">
        <v>49</v>
      </c>
      <c r="B1730" s="17" t="s">
        <v>2910</v>
      </c>
      <c r="C1730" s="23" t="str">
        <f>tblLocAdj[[#This Row],[STATE]]&amp;tblLocAdj[[#This Row],[COUNTY]]</f>
        <v>NDBOWMAN</v>
      </c>
      <c r="D1730" s="24">
        <v>1.65</v>
      </c>
      <c r="E1730" s="17" t="s">
        <v>2911</v>
      </c>
      <c r="F1730" s="19">
        <v>40544</v>
      </c>
      <c r="G1730" s="20">
        <v>1.65</v>
      </c>
      <c r="H1730" s="27"/>
      <c r="I1730" s="20">
        <v>0</v>
      </c>
    </row>
    <row r="1731" spans="1:9" ht="30" x14ac:dyDescent="0.25">
      <c r="A1731" s="17" t="s">
        <v>49</v>
      </c>
      <c r="B1731" s="17" t="s">
        <v>784</v>
      </c>
      <c r="C1731" s="23" t="str">
        <f>tblLocAdj[[#This Row],[STATE]]&amp;tblLocAdj[[#This Row],[COUNTY]]</f>
        <v>NDBURKE</v>
      </c>
      <c r="D1731" s="24">
        <v>1.6</v>
      </c>
      <c r="E1731" s="17" t="s">
        <v>2912</v>
      </c>
      <c r="F1731" s="19">
        <v>40544</v>
      </c>
      <c r="G1731" s="20">
        <v>1.6</v>
      </c>
      <c r="H1731" s="27"/>
      <c r="I1731" s="20">
        <v>0</v>
      </c>
    </row>
    <row r="1732" spans="1:9" ht="30" x14ac:dyDescent="0.25">
      <c r="A1732" s="17" t="s">
        <v>49</v>
      </c>
      <c r="B1732" s="17" t="s">
        <v>2913</v>
      </c>
      <c r="C1732" s="23" t="str">
        <f>tblLocAdj[[#This Row],[STATE]]&amp;tblLocAdj[[#This Row],[COUNTY]]</f>
        <v>NDBURLEIGH</v>
      </c>
      <c r="D1732" s="24">
        <v>1.65</v>
      </c>
      <c r="E1732" s="17" t="s">
        <v>2914</v>
      </c>
      <c r="F1732" s="19">
        <v>40544</v>
      </c>
      <c r="G1732" s="20">
        <v>1.65</v>
      </c>
      <c r="H1732" s="27"/>
      <c r="I1732" s="20">
        <v>0</v>
      </c>
    </row>
    <row r="1733" spans="1:9" ht="30" x14ac:dyDescent="0.25">
      <c r="A1733" s="17" t="s">
        <v>49</v>
      </c>
      <c r="B1733" s="17" t="s">
        <v>1043</v>
      </c>
      <c r="C1733" s="23" t="str">
        <f>tblLocAdj[[#This Row],[STATE]]&amp;tblLocAdj[[#This Row],[COUNTY]]</f>
        <v>NDCASS</v>
      </c>
      <c r="D1733" s="24">
        <v>1.65</v>
      </c>
      <c r="E1733" s="17" t="s">
        <v>2915</v>
      </c>
      <c r="F1733" s="19">
        <v>40544</v>
      </c>
      <c r="G1733" s="20">
        <v>1.65</v>
      </c>
      <c r="H1733" s="27"/>
      <c r="I1733" s="20">
        <v>0</v>
      </c>
    </row>
    <row r="1734" spans="1:9" ht="30" x14ac:dyDescent="0.25">
      <c r="A1734" s="17" t="s">
        <v>49</v>
      </c>
      <c r="B1734" s="17" t="s">
        <v>2916</v>
      </c>
      <c r="C1734" s="23" t="str">
        <f>tblLocAdj[[#This Row],[STATE]]&amp;tblLocAdj[[#This Row],[COUNTY]]</f>
        <v>NDCAVALIER</v>
      </c>
      <c r="D1734" s="24">
        <v>1.6</v>
      </c>
      <c r="E1734" s="17" t="s">
        <v>2917</v>
      </c>
      <c r="F1734" s="19">
        <v>40544</v>
      </c>
      <c r="G1734" s="20">
        <v>1.6</v>
      </c>
      <c r="H1734" s="27"/>
      <c r="I1734" s="20">
        <v>0</v>
      </c>
    </row>
    <row r="1735" spans="1:9" ht="30" x14ac:dyDescent="0.25">
      <c r="A1735" s="17" t="s">
        <v>49</v>
      </c>
      <c r="B1735" s="17" t="s">
        <v>2918</v>
      </c>
      <c r="C1735" s="23" t="str">
        <f>tblLocAdj[[#This Row],[STATE]]&amp;tblLocAdj[[#This Row],[COUNTY]]</f>
        <v>NDDICKEY</v>
      </c>
      <c r="D1735" s="24">
        <v>1.65</v>
      </c>
      <c r="E1735" s="17" t="s">
        <v>2919</v>
      </c>
      <c r="F1735" s="19">
        <v>40544</v>
      </c>
      <c r="G1735" s="20">
        <v>1.65</v>
      </c>
      <c r="H1735" s="27"/>
      <c r="I1735" s="20">
        <v>0</v>
      </c>
    </row>
    <row r="1736" spans="1:9" ht="30" x14ac:dyDescent="0.25">
      <c r="A1736" s="17" t="s">
        <v>49</v>
      </c>
      <c r="B1736" s="17" t="s">
        <v>2920</v>
      </c>
      <c r="C1736" s="23" t="str">
        <f>tblLocAdj[[#This Row],[STATE]]&amp;tblLocAdj[[#This Row],[COUNTY]]</f>
        <v>NDDIVIDE</v>
      </c>
      <c r="D1736" s="24">
        <v>1.6</v>
      </c>
      <c r="E1736" s="17" t="s">
        <v>2921</v>
      </c>
      <c r="F1736" s="19">
        <v>40544</v>
      </c>
      <c r="G1736" s="20">
        <v>1.6</v>
      </c>
      <c r="H1736" s="27"/>
      <c r="I1736" s="20">
        <v>0</v>
      </c>
    </row>
    <row r="1737" spans="1:9" ht="30" x14ac:dyDescent="0.25">
      <c r="A1737" s="17" t="s">
        <v>49</v>
      </c>
      <c r="B1737" s="17" t="s">
        <v>2922</v>
      </c>
      <c r="C1737" s="23" t="str">
        <f>tblLocAdj[[#This Row],[STATE]]&amp;tblLocAdj[[#This Row],[COUNTY]]</f>
        <v>NDDUNN</v>
      </c>
      <c r="D1737" s="24">
        <v>1.6</v>
      </c>
      <c r="E1737" s="17" t="s">
        <v>2923</v>
      </c>
      <c r="F1737" s="19">
        <v>40544</v>
      </c>
      <c r="G1737" s="20">
        <v>1.6</v>
      </c>
      <c r="H1737" s="27"/>
      <c r="I1737" s="20">
        <v>0</v>
      </c>
    </row>
    <row r="1738" spans="1:9" ht="30" x14ac:dyDescent="0.25">
      <c r="A1738" s="17" t="s">
        <v>49</v>
      </c>
      <c r="B1738" s="17" t="s">
        <v>2924</v>
      </c>
      <c r="C1738" s="23" t="str">
        <f>tblLocAdj[[#This Row],[STATE]]&amp;tblLocAdj[[#This Row],[COUNTY]]</f>
        <v>NDEDDY</v>
      </c>
      <c r="D1738" s="24">
        <v>1.65</v>
      </c>
      <c r="E1738" s="17" t="s">
        <v>2925</v>
      </c>
      <c r="F1738" s="19">
        <v>40544</v>
      </c>
      <c r="G1738" s="20">
        <v>1.65</v>
      </c>
      <c r="H1738" s="27"/>
      <c r="I1738" s="20">
        <v>0</v>
      </c>
    </row>
    <row r="1739" spans="1:9" ht="30" x14ac:dyDescent="0.25">
      <c r="A1739" s="17" t="s">
        <v>49</v>
      </c>
      <c r="B1739" s="17" t="s">
        <v>2926</v>
      </c>
      <c r="C1739" s="23" t="str">
        <f>tblLocAdj[[#This Row],[STATE]]&amp;tblLocAdj[[#This Row],[COUNTY]]</f>
        <v>NDEMMONS</v>
      </c>
      <c r="D1739" s="24">
        <v>1.65</v>
      </c>
      <c r="E1739" s="17" t="s">
        <v>2927</v>
      </c>
      <c r="F1739" s="19">
        <v>40544</v>
      </c>
      <c r="G1739" s="20">
        <v>1.65</v>
      </c>
      <c r="H1739" s="27"/>
      <c r="I1739" s="20">
        <v>0</v>
      </c>
    </row>
    <row r="1740" spans="1:9" ht="30" x14ac:dyDescent="0.25">
      <c r="A1740" s="17" t="s">
        <v>49</v>
      </c>
      <c r="B1740" s="17" t="s">
        <v>2928</v>
      </c>
      <c r="C1740" s="23" t="str">
        <f>tblLocAdj[[#This Row],[STATE]]&amp;tblLocAdj[[#This Row],[COUNTY]]</f>
        <v>NDFOSTER</v>
      </c>
      <c r="D1740" s="24">
        <v>1.65</v>
      </c>
      <c r="E1740" s="17" t="s">
        <v>2929</v>
      </c>
      <c r="F1740" s="19">
        <v>40544</v>
      </c>
      <c r="G1740" s="20">
        <v>1.65</v>
      </c>
      <c r="H1740" s="27"/>
      <c r="I1740" s="20">
        <v>0</v>
      </c>
    </row>
    <row r="1741" spans="1:9" ht="30" x14ac:dyDescent="0.25">
      <c r="A1741" s="17" t="s">
        <v>49</v>
      </c>
      <c r="B1741" s="17" t="s">
        <v>2672</v>
      </c>
      <c r="C1741" s="23" t="str">
        <f>tblLocAdj[[#This Row],[STATE]]&amp;tblLocAdj[[#This Row],[COUNTY]]</f>
        <v>NDGOLDEN VALLEY</v>
      </c>
      <c r="D1741" s="24">
        <v>1.6</v>
      </c>
      <c r="E1741" s="17" t="s">
        <v>2930</v>
      </c>
      <c r="F1741" s="19">
        <v>40544</v>
      </c>
      <c r="G1741" s="20">
        <v>1.6</v>
      </c>
      <c r="H1741" s="27"/>
      <c r="I1741" s="20">
        <v>0</v>
      </c>
    </row>
    <row r="1742" spans="1:9" ht="30" x14ac:dyDescent="0.25">
      <c r="A1742" s="17" t="s">
        <v>49</v>
      </c>
      <c r="B1742" s="17" t="s">
        <v>2931</v>
      </c>
      <c r="C1742" s="23" t="str">
        <f>tblLocAdj[[#This Row],[STATE]]&amp;tblLocAdj[[#This Row],[COUNTY]]</f>
        <v>NDGRAND FORKS</v>
      </c>
      <c r="D1742" s="24">
        <v>1.65</v>
      </c>
      <c r="E1742" s="17" t="s">
        <v>2932</v>
      </c>
      <c r="F1742" s="19">
        <v>40544</v>
      </c>
      <c r="G1742" s="20">
        <v>1.65</v>
      </c>
      <c r="H1742" s="27"/>
      <c r="I1742" s="20">
        <v>0</v>
      </c>
    </row>
    <row r="1743" spans="1:9" ht="30" x14ac:dyDescent="0.25">
      <c r="A1743" s="17" t="s">
        <v>49</v>
      </c>
      <c r="B1743" s="17" t="s">
        <v>267</v>
      </c>
      <c r="C1743" s="23" t="str">
        <f>tblLocAdj[[#This Row],[STATE]]&amp;tblLocAdj[[#This Row],[COUNTY]]</f>
        <v>NDGRANT</v>
      </c>
      <c r="D1743" s="24">
        <v>1.65</v>
      </c>
      <c r="E1743" s="17" t="s">
        <v>2933</v>
      </c>
      <c r="F1743" s="19">
        <v>40544</v>
      </c>
      <c r="G1743" s="20">
        <v>1.65</v>
      </c>
      <c r="H1743" s="27"/>
      <c r="I1743" s="20">
        <v>0</v>
      </c>
    </row>
    <row r="1744" spans="1:9" ht="30" x14ac:dyDescent="0.25">
      <c r="A1744" s="17" t="s">
        <v>49</v>
      </c>
      <c r="B1744" s="17" t="s">
        <v>2934</v>
      </c>
      <c r="C1744" s="23" t="str">
        <f>tblLocAdj[[#This Row],[STATE]]&amp;tblLocAdj[[#This Row],[COUNTY]]</f>
        <v>NDGRIGGS</v>
      </c>
      <c r="D1744" s="24">
        <v>1.65</v>
      </c>
      <c r="E1744" s="17" t="s">
        <v>2935</v>
      </c>
      <c r="F1744" s="19">
        <v>40544</v>
      </c>
      <c r="G1744" s="20">
        <v>1.65</v>
      </c>
      <c r="H1744" s="27"/>
      <c r="I1744" s="20">
        <v>0</v>
      </c>
    </row>
    <row r="1745" spans="1:9" ht="30" x14ac:dyDescent="0.25">
      <c r="A1745" s="17" t="s">
        <v>49</v>
      </c>
      <c r="B1745" s="17" t="s">
        <v>2936</v>
      </c>
      <c r="C1745" s="23" t="str">
        <f>tblLocAdj[[#This Row],[STATE]]&amp;tblLocAdj[[#This Row],[COUNTY]]</f>
        <v>NDHETTINGER</v>
      </c>
      <c r="D1745" s="24">
        <v>1.65</v>
      </c>
      <c r="E1745" s="17" t="s">
        <v>2937</v>
      </c>
      <c r="F1745" s="19">
        <v>40544</v>
      </c>
      <c r="G1745" s="20">
        <v>1.65</v>
      </c>
      <c r="H1745" s="27"/>
      <c r="I1745" s="20">
        <v>0</v>
      </c>
    </row>
    <row r="1746" spans="1:9" ht="30" x14ac:dyDescent="0.25">
      <c r="A1746" s="17" t="s">
        <v>49</v>
      </c>
      <c r="B1746" s="17" t="s">
        <v>2938</v>
      </c>
      <c r="C1746" s="23" t="str">
        <f>tblLocAdj[[#This Row],[STATE]]&amp;tblLocAdj[[#This Row],[COUNTY]]</f>
        <v>NDKIDDER</v>
      </c>
      <c r="D1746" s="24">
        <v>1.65</v>
      </c>
      <c r="E1746" s="17" t="s">
        <v>2939</v>
      </c>
      <c r="F1746" s="19">
        <v>40544</v>
      </c>
      <c r="G1746" s="20">
        <v>1.65</v>
      </c>
      <c r="H1746" s="27"/>
      <c r="I1746" s="20">
        <v>0</v>
      </c>
    </row>
    <row r="1747" spans="1:9" ht="30" x14ac:dyDescent="0.25">
      <c r="A1747" s="17" t="s">
        <v>49</v>
      </c>
      <c r="B1747" s="17" t="s">
        <v>2940</v>
      </c>
      <c r="C1747" s="23" t="str">
        <f>tblLocAdj[[#This Row],[STATE]]&amp;tblLocAdj[[#This Row],[COUNTY]]</f>
        <v>NDLA MOURE</v>
      </c>
      <c r="D1747" s="24">
        <v>1.65</v>
      </c>
      <c r="E1747" s="17" t="s">
        <v>2941</v>
      </c>
      <c r="F1747" s="19">
        <v>40544</v>
      </c>
      <c r="G1747" s="20">
        <v>1.65</v>
      </c>
      <c r="H1747" s="27"/>
      <c r="I1747" s="20">
        <v>0</v>
      </c>
    </row>
    <row r="1748" spans="1:9" ht="30" x14ac:dyDescent="0.25">
      <c r="A1748" s="17" t="s">
        <v>49</v>
      </c>
      <c r="B1748" s="17" t="s">
        <v>292</v>
      </c>
      <c r="C1748" s="23" t="str">
        <f>tblLocAdj[[#This Row],[STATE]]&amp;tblLocAdj[[#This Row],[COUNTY]]</f>
        <v>NDLOGAN</v>
      </c>
      <c r="D1748" s="24">
        <v>1.65</v>
      </c>
      <c r="E1748" s="17" t="s">
        <v>2942</v>
      </c>
      <c r="F1748" s="19">
        <v>40544</v>
      </c>
      <c r="G1748" s="20">
        <v>1.65</v>
      </c>
      <c r="H1748" s="27"/>
      <c r="I1748" s="20">
        <v>0</v>
      </c>
    </row>
    <row r="1749" spans="1:9" ht="30" x14ac:dyDescent="0.25">
      <c r="A1749" s="17" t="s">
        <v>49</v>
      </c>
      <c r="B1749" s="17" t="s">
        <v>1339</v>
      </c>
      <c r="C1749" s="23" t="str">
        <f>tblLocAdj[[#This Row],[STATE]]&amp;tblLocAdj[[#This Row],[COUNTY]]</f>
        <v>NDMCHENRY</v>
      </c>
      <c r="D1749" s="24">
        <v>1.6</v>
      </c>
      <c r="E1749" s="17" t="s">
        <v>2943</v>
      </c>
      <c r="F1749" s="19">
        <v>40544</v>
      </c>
      <c r="G1749" s="20">
        <v>1.6</v>
      </c>
      <c r="H1749" s="27"/>
      <c r="I1749" s="20">
        <v>0</v>
      </c>
    </row>
    <row r="1750" spans="1:9" ht="30" x14ac:dyDescent="0.25">
      <c r="A1750" s="17" t="s">
        <v>49</v>
      </c>
      <c r="B1750" s="17" t="s">
        <v>917</v>
      </c>
      <c r="C1750" s="23" t="str">
        <f>tblLocAdj[[#This Row],[STATE]]&amp;tblLocAdj[[#This Row],[COUNTY]]</f>
        <v>NDMCINTOSH</v>
      </c>
      <c r="D1750" s="24">
        <v>1.65</v>
      </c>
      <c r="E1750" s="17" t="s">
        <v>2944</v>
      </c>
      <c r="F1750" s="19">
        <v>40544</v>
      </c>
      <c r="G1750" s="20">
        <v>1.65</v>
      </c>
      <c r="H1750" s="27"/>
      <c r="I1750" s="20">
        <v>0</v>
      </c>
    </row>
    <row r="1751" spans="1:9" ht="30" x14ac:dyDescent="0.25">
      <c r="A1751" s="17" t="s">
        <v>49</v>
      </c>
      <c r="B1751" s="17" t="s">
        <v>2945</v>
      </c>
      <c r="C1751" s="23" t="str">
        <f>tblLocAdj[[#This Row],[STATE]]&amp;tblLocAdj[[#This Row],[COUNTY]]</f>
        <v>NDMCKENZIE</v>
      </c>
      <c r="D1751" s="24">
        <v>1.6</v>
      </c>
      <c r="E1751" s="17" t="s">
        <v>2946</v>
      </c>
      <c r="F1751" s="19">
        <v>40544</v>
      </c>
      <c r="G1751" s="20">
        <v>1.6</v>
      </c>
      <c r="H1751" s="27"/>
      <c r="I1751" s="20">
        <v>0</v>
      </c>
    </row>
    <row r="1752" spans="1:9" ht="30" x14ac:dyDescent="0.25">
      <c r="A1752" s="17" t="s">
        <v>49</v>
      </c>
      <c r="B1752" s="17" t="s">
        <v>1341</v>
      </c>
      <c r="C1752" s="23" t="str">
        <f>tblLocAdj[[#This Row],[STATE]]&amp;tblLocAdj[[#This Row],[COUNTY]]</f>
        <v>NDMCLEAN</v>
      </c>
      <c r="D1752" s="24">
        <v>1.6</v>
      </c>
      <c r="E1752" s="17" t="s">
        <v>2947</v>
      </c>
      <c r="F1752" s="19">
        <v>40544</v>
      </c>
      <c r="G1752" s="20">
        <v>1.6</v>
      </c>
      <c r="H1752" s="27"/>
      <c r="I1752" s="20">
        <v>0</v>
      </c>
    </row>
    <row r="1753" spans="1:9" ht="30" x14ac:dyDescent="0.25">
      <c r="A1753" s="17" t="s">
        <v>49</v>
      </c>
      <c r="B1753" s="17" t="s">
        <v>1345</v>
      </c>
      <c r="C1753" s="23" t="str">
        <f>tblLocAdj[[#This Row],[STATE]]&amp;tblLocAdj[[#This Row],[COUNTY]]</f>
        <v>NDMERCER</v>
      </c>
      <c r="D1753" s="24">
        <v>1.6</v>
      </c>
      <c r="E1753" s="17" t="s">
        <v>2948</v>
      </c>
      <c r="F1753" s="19">
        <v>40544</v>
      </c>
      <c r="G1753" s="20">
        <v>1.6</v>
      </c>
      <c r="H1753" s="27"/>
      <c r="I1753" s="20">
        <v>0</v>
      </c>
    </row>
    <row r="1754" spans="1:9" ht="30" x14ac:dyDescent="0.25">
      <c r="A1754" s="17" t="s">
        <v>49</v>
      </c>
      <c r="B1754" s="17" t="s">
        <v>1629</v>
      </c>
      <c r="C1754" s="23" t="str">
        <f>tblLocAdj[[#This Row],[STATE]]&amp;tblLocAdj[[#This Row],[COUNTY]]</f>
        <v>NDMORTON</v>
      </c>
      <c r="D1754" s="24">
        <v>1.65</v>
      </c>
      <c r="E1754" s="17" t="s">
        <v>2949</v>
      </c>
      <c r="F1754" s="19">
        <v>40544</v>
      </c>
      <c r="G1754" s="20">
        <v>1.65</v>
      </c>
      <c r="H1754" s="27"/>
      <c r="I1754" s="20">
        <v>0</v>
      </c>
    </row>
    <row r="1755" spans="1:9" ht="30" x14ac:dyDescent="0.25">
      <c r="A1755" s="17" t="s">
        <v>49</v>
      </c>
      <c r="B1755" s="17" t="s">
        <v>2950</v>
      </c>
      <c r="C1755" s="23" t="str">
        <f>tblLocAdj[[#This Row],[STATE]]&amp;tblLocAdj[[#This Row],[COUNTY]]</f>
        <v>NDMOUNTRAIL</v>
      </c>
      <c r="D1755" s="24">
        <v>1.6</v>
      </c>
      <c r="E1755" s="17" t="s">
        <v>2951</v>
      </c>
      <c r="F1755" s="19">
        <v>40544</v>
      </c>
      <c r="G1755" s="20">
        <v>1.6</v>
      </c>
      <c r="H1755" s="27"/>
      <c r="I1755" s="20">
        <v>0</v>
      </c>
    </row>
    <row r="1756" spans="1:9" ht="30" x14ac:dyDescent="0.25">
      <c r="A1756" s="17" t="s">
        <v>49</v>
      </c>
      <c r="B1756" s="17" t="s">
        <v>1833</v>
      </c>
      <c r="C1756" s="23" t="str">
        <f>tblLocAdj[[#This Row],[STATE]]&amp;tblLocAdj[[#This Row],[COUNTY]]</f>
        <v>NDNELSON</v>
      </c>
      <c r="D1756" s="24">
        <v>1.65</v>
      </c>
      <c r="E1756" s="17" t="s">
        <v>2952</v>
      </c>
      <c r="F1756" s="19">
        <v>40544</v>
      </c>
      <c r="G1756" s="20">
        <v>1.65</v>
      </c>
      <c r="H1756" s="27"/>
      <c r="I1756" s="20">
        <v>0</v>
      </c>
    </row>
    <row r="1757" spans="1:9" ht="30" x14ac:dyDescent="0.25">
      <c r="A1757" s="17" t="s">
        <v>49</v>
      </c>
      <c r="B1757" s="17" t="s">
        <v>2953</v>
      </c>
      <c r="C1757" s="23" t="str">
        <f>tblLocAdj[[#This Row],[STATE]]&amp;tblLocAdj[[#This Row],[COUNTY]]</f>
        <v>NDOLIVER</v>
      </c>
      <c r="D1757" s="24">
        <v>1.6</v>
      </c>
      <c r="E1757" s="17" t="s">
        <v>2954</v>
      </c>
      <c r="F1757" s="19">
        <v>40544</v>
      </c>
      <c r="G1757" s="20">
        <v>1.6</v>
      </c>
      <c r="H1757" s="27"/>
      <c r="I1757" s="20">
        <v>0</v>
      </c>
    </row>
    <row r="1758" spans="1:9" ht="30" x14ac:dyDescent="0.25">
      <c r="A1758" s="17" t="s">
        <v>49</v>
      </c>
      <c r="B1758" s="17" t="s">
        <v>2955</v>
      </c>
      <c r="C1758" s="23" t="str">
        <f>tblLocAdj[[#This Row],[STATE]]&amp;tblLocAdj[[#This Row],[COUNTY]]</f>
        <v>NDPEMBINA</v>
      </c>
      <c r="D1758" s="24">
        <v>1.6</v>
      </c>
      <c r="E1758" s="17" t="s">
        <v>2956</v>
      </c>
      <c r="F1758" s="19">
        <v>40544</v>
      </c>
      <c r="G1758" s="20">
        <v>1.6</v>
      </c>
      <c r="H1758" s="27"/>
      <c r="I1758" s="20">
        <v>0</v>
      </c>
    </row>
    <row r="1759" spans="1:9" ht="30" x14ac:dyDescent="0.25">
      <c r="A1759" s="17" t="s">
        <v>49</v>
      </c>
      <c r="B1759" s="17" t="s">
        <v>941</v>
      </c>
      <c r="C1759" s="23" t="str">
        <f>tblLocAdj[[#This Row],[STATE]]&amp;tblLocAdj[[#This Row],[COUNTY]]</f>
        <v>NDPIERCE</v>
      </c>
      <c r="D1759" s="24">
        <v>1.6</v>
      </c>
      <c r="E1759" s="17" t="s">
        <v>2957</v>
      </c>
      <c r="F1759" s="19">
        <v>40544</v>
      </c>
      <c r="G1759" s="20">
        <v>1.6</v>
      </c>
      <c r="H1759" s="27"/>
      <c r="I1759" s="20">
        <v>0</v>
      </c>
    </row>
    <row r="1760" spans="1:9" ht="30" x14ac:dyDescent="0.25">
      <c r="A1760" s="17" t="s">
        <v>49</v>
      </c>
      <c r="B1760" s="17" t="s">
        <v>2326</v>
      </c>
      <c r="C1760" s="23" t="str">
        <f>tblLocAdj[[#This Row],[STATE]]&amp;tblLocAdj[[#This Row],[COUNTY]]</f>
        <v>NDRAMSEY</v>
      </c>
      <c r="D1760" s="24">
        <v>1.6</v>
      </c>
      <c r="E1760" s="17" t="s">
        <v>2958</v>
      </c>
      <c r="F1760" s="19">
        <v>40544</v>
      </c>
      <c r="G1760" s="20">
        <v>1.6</v>
      </c>
      <c r="H1760" s="27"/>
      <c r="I1760" s="20">
        <v>0</v>
      </c>
    </row>
    <row r="1761" spans="1:9" ht="30" x14ac:dyDescent="0.25">
      <c r="A1761" s="17" t="s">
        <v>49</v>
      </c>
      <c r="B1761" s="17" t="s">
        <v>2959</v>
      </c>
      <c r="C1761" s="23" t="str">
        <f>tblLocAdj[[#This Row],[STATE]]&amp;tblLocAdj[[#This Row],[COUNTY]]</f>
        <v>NDRANSOM</v>
      </c>
      <c r="D1761" s="24">
        <v>1.65</v>
      </c>
      <c r="E1761" s="17" t="s">
        <v>2960</v>
      </c>
      <c r="F1761" s="19">
        <v>40544</v>
      </c>
      <c r="G1761" s="20">
        <v>1.65</v>
      </c>
      <c r="H1761" s="27"/>
      <c r="I1761" s="20">
        <v>0</v>
      </c>
    </row>
    <row r="1762" spans="1:9" ht="30" x14ac:dyDescent="0.25">
      <c r="A1762" s="17" t="s">
        <v>49</v>
      </c>
      <c r="B1762" s="17" t="s">
        <v>2332</v>
      </c>
      <c r="C1762" s="23" t="str">
        <f>tblLocAdj[[#This Row],[STATE]]&amp;tblLocAdj[[#This Row],[COUNTY]]</f>
        <v>NDRENVILLE</v>
      </c>
      <c r="D1762" s="24">
        <v>1.6</v>
      </c>
      <c r="E1762" s="17" t="s">
        <v>2961</v>
      </c>
      <c r="F1762" s="19">
        <v>40544</v>
      </c>
      <c r="G1762" s="20">
        <v>1.6</v>
      </c>
      <c r="H1762" s="27"/>
      <c r="I1762" s="20">
        <v>0</v>
      </c>
    </row>
    <row r="1763" spans="1:9" ht="30" x14ac:dyDescent="0.25">
      <c r="A1763" s="17" t="s">
        <v>49</v>
      </c>
      <c r="B1763" s="17" t="s">
        <v>1364</v>
      </c>
      <c r="C1763" s="23" t="str">
        <f>tblLocAdj[[#This Row],[STATE]]&amp;tblLocAdj[[#This Row],[COUNTY]]</f>
        <v>NDRICHLAND</v>
      </c>
      <c r="D1763" s="24">
        <v>1.65</v>
      </c>
      <c r="E1763" s="17" t="s">
        <v>2962</v>
      </c>
      <c r="F1763" s="19">
        <v>40544</v>
      </c>
      <c r="G1763" s="20">
        <v>1.65</v>
      </c>
      <c r="H1763" s="27"/>
      <c r="I1763" s="20">
        <v>0</v>
      </c>
    </row>
    <row r="1764" spans="1:9" ht="30" x14ac:dyDescent="0.25">
      <c r="A1764" s="17" t="s">
        <v>49</v>
      </c>
      <c r="B1764" s="17" t="s">
        <v>2963</v>
      </c>
      <c r="C1764" s="23" t="str">
        <f>tblLocAdj[[#This Row],[STATE]]&amp;tblLocAdj[[#This Row],[COUNTY]]</f>
        <v>NDROLETTE</v>
      </c>
      <c r="D1764" s="24">
        <v>1.6</v>
      </c>
      <c r="E1764" s="17" t="s">
        <v>2964</v>
      </c>
      <c r="F1764" s="19">
        <v>40544</v>
      </c>
      <c r="G1764" s="20">
        <v>1.6</v>
      </c>
      <c r="H1764" s="27"/>
      <c r="I1764" s="20">
        <v>0</v>
      </c>
    </row>
    <row r="1765" spans="1:9" ht="30" x14ac:dyDescent="0.25">
      <c r="A1765" s="17" t="s">
        <v>49</v>
      </c>
      <c r="B1765" s="17" t="s">
        <v>2965</v>
      </c>
      <c r="C1765" s="23" t="str">
        <f>tblLocAdj[[#This Row],[STATE]]&amp;tblLocAdj[[#This Row],[COUNTY]]</f>
        <v>NDSARGENT</v>
      </c>
      <c r="D1765" s="24">
        <v>1.65</v>
      </c>
      <c r="E1765" s="17" t="s">
        <v>2966</v>
      </c>
      <c r="F1765" s="19">
        <v>40544</v>
      </c>
      <c r="G1765" s="20">
        <v>1.65</v>
      </c>
      <c r="H1765" s="27"/>
      <c r="I1765" s="20">
        <v>0</v>
      </c>
    </row>
    <row r="1766" spans="1:9" ht="30" x14ac:dyDescent="0.25">
      <c r="A1766" s="17" t="s">
        <v>49</v>
      </c>
      <c r="B1766" s="17" t="s">
        <v>1673</v>
      </c>
      <c r="C1766" s="23" t="str">
        <f>tblLocAdj[[#This Row],[STATE]]&amp;tblLocAdj[[#This Row],[COUNTY]]</f>
        <v>NDSHERIDAN</v>
      </c>
      <c r="D1766" s="24">
        <v>1.6</v>
      </c>
      <c r="E1766" s="17" t="s">
        <v>2967</v>
      </c>
      <c r="F1766" s="19">
        <v>40544</v>
      </c>
      <c r="G1766" s="20">
        <v>1.6</v>
      </c>
      <c r="H1766" s="27"/>
      <c r="I1766" s="20">
        <v>0</v>
      </c>
    </row>
    <row r="1767" spans="1:9" ht="30" x14ac:dyDescent="0.25">
      <c r="A1767" s="17" t="s">
        <v>49</v>
      </c>
      <c r="B1767" s="17" t="s">
        <v>1148</v>
      </c>
      <c r="C1767" s="23" t="str">
        <f>tblLocAdj[[#This Row],[STATE]]&amp;tblLocAdj[[#This Row],[COUNTY]]</f>
        <v>NDSIOUX</v>
      </c>
      <c r="D1767" s="24">
        <v>1.65</v>
      </c>
      <c r="E1767" s="17" t="s">
        <v>2968</v>
      </c>
      <c r="F1767" s="19">
        <v>40544</v>
      </c>
      <c r="G1767" s="20">
        <v>1.65</v>
      </c>
      <c r="H1767" s="27"/>
      <c r="I1767" s="20">
        <v>0</v>
      </c>
    </row>
    <row r="1768" spans="1:9" ht="30" x14ac:dyDescent="0.25">
      <c r="A1768" s="17" t="s">
        <v>49</v>
      </c>
      <c r="B1768" s="17" t="s">
        <v>2969</v>
      </c>
      <c r="C1768" s="23" t="str">
        <f>tblLocAdj[[#This Row],[STATE]]&amp;tblLocAdj[[#This Row],[COUNTY]]</f>
        <v>NDSLOPE</v>
      </c>
      <c r="D1768" s="24">
        <v>1.65</v>
      </c>
      <c r="E1768" s="17" t="s">
        <v>2970</v>
      </c>
      <c r="F1768" s="19">
        <v>40544</v>
      </c>
      <c r="G1768" s="20">
        <v>1.65</v>
      </c>
      <c r="H1768" s="27"/>
      <c r="I1768" s="20">
        <v>0</v>
      </c>
    </row>
    <row r="1769" spans="1:9" ht="30" x14ac:dyDescent="0.25">
      <c r="A1769" s="17" t="s">
        <v>49</v>
      </c>
      <c r="B1769" s="17" t="s">
        <v>1376</v>
      </c>
      <c r="C1769" s="23" t="str">
        <f>tblLocAdj[[#This Row],[STATE]]&amp;tblLocAdj[[#This Row],[COUNTY]]</f>
        <v>NDSTARK</v>
      </c>
      <c r="D1769" s="24">
        <v>1.6</v>
      </c>
      <c r="E1769" s="17" t="s">
        <v>2971</v>
      </c>
      <c r="F1769" s="19">
        <v>40544</v>
      </c>
      <c r="G1769" s="20">
        <v>1.6</v>
      </c>
      <c r="H1769" s="27"/>
      <c r="I1769" s="20">
        <v>0</v>
      </c>
    </row>
    <row r="1770" spans="1:9" ht="30" x14ac:dyDescent="0.25">
      <c r="A1770" s="17" t="s">
        <v>49</v>
      </c>
      <c r="B1770" s="17" t="s">
        <v>2348</v>
      </c>
      <c r="C1770" s="23" t="str">
        <f>tblLocAdj[[#This Row],[STATE]]&amp;tblLocAdj[[#This Row],[COUNTY]]</f>
        <v>NDSTEELE</v>
      </c>
      <c r="D1770" s="24">
        <v>1.65</v>
      </c>
      <c r="E1770" s="17" t="s">
        <v>2972</v>
      </c>
      <c r="F1770" s="19">
        <v>40544</v>
      </c>
      <c r="G1770" s="20">
        <v>1.65</v>
      </c>
      <c r="H1770" s="27"/>
      <c r="I1770" s="20">
        <v>0</v>
      </c>
    </row>
    <row r="1771" spans="1:9" ht="30" x14ac:dyDescent="0.25">
      <c r="A1771" s="17" t="s">
        <v>49</v>
      </c>
      <c r="B1771" s="17" t="s">
        <v>2973</v>
      </c>
      <c r="C1771" s="23" t="str">
        <f>tblLocAdj[[#This Row],[STATE]]&amp;tblLocAdj[[#This Row],[COUNTY]]</f>
        <v>NDSTUTSMAN</v>
      </c>
      <c r="D1771" s="24">
        <v>1.65</v>
      </c>
      <c r="E1771" s="17" t="s">
        <v>2974</v>
      </c>
      <c r="F1771" s="19">
        <v>40544</v>
      </c>
      <c r="G1771" s="20">
        <v>1.65</v>
      </c>
      <c r="H1771" s="27"/>
      <c r="I1771" s="20">
        <v>0</v>
      </c>
    </row>
    <row r="1772" spans="1:9" ht="30" x14ac:dyDescent="0.25">
      <c r="A1772" s="17" t="s">
        <v>49</v>
      </c>
      <c r="B1772" s="17" t="s">
        <v>2975</v>
      </c>
      <c r="C1772" s="23" t="str">
        <f>tblLocAdj[[#This Row],[STATE]]&amp;tblLocAdj[[#This Row],[COUNTY]]</f>
        <v>NDTOWNER</v>
      </c>
      <c r="D1772" s="24">
        <v>1.6</v>
      </c>
      <c r="E1772" s="17" t="s">
        <v>2976</v>
      </c>
      <c r="F1772" s="19">
        <v>40544</v>
      </c>
      <c r="G1772" s="20">
        <v>1.6</v>
      </c>
      <c r="H1772" s="27"/>
      <c r="I1772" s="20">
        <v>0</v>
      </c>
    </row>
    <row r="1773" spans="1:9" ht="30" x14ac:dyDescent="0.25">
      <c r="A1773" s="17" t="s">
        <v>49</v>
      </c>
      <c r="B1773" s="17" t="s">
        <v>2977</v>
      </c>
      <c r="C1773" s="23" t="str">
        <f>tblLocAdj[[#This Row],[STATE]]&amp;tblLocAdj[[#This Row],[COUNTY]]</f>
        <v>NDTRAILL</v>
      </c>
      <c r="D1773" s="24">
        <v>1.65</v>
      </c>
      <c r="E1773" s="17" t="s">
        <v>2978</v>
      </c>
      <c r="F1773" s="19">
        <v>40544</v>
      </c>
      <c r="G1773" s="20">
        <v>1.65</v>
      </c>
      <c r="H1773" s="27"/>
      <c r="I1773" s="20">
        <v>0</v>
      </c>
    </row>
    <row r="1774" spans="1:9" ht="30" x14ac:dyDescent="0.25">
      <c r="A1774" s="17" t="s">
        <v>49</v>
      </c>
      <c r="B1774" s="17" t="s">
        <v>2979</v>
      </c>
      <c r="C1774" s="23" t="str">
        <f>tblLocAdj[[#This Row],[STATE]]&amp;tblLocAdj[[#This Row],[COUNTY]]</f>
        <v>NDWALSH</v>
      </c>
      <c r="D1774" s="24">
        <v>1.6</v>
      </c>
      <c r="E1774" s="17" t="s">
        <v>2980</v>
      </c>
      <c r="F1774" s="19">
        <v>40544</v>
      </c>
      <c r="G1774" s="20">
        <v>1.6</v>
      </c>
      <c r="H1774" s="27"/>
      <c r="I1774" s="20">
        <v>0</v>
      </c>
    </row>
    <row r="1775" spans="1:9" ht="30" x14ac:dyDescent="0.25">
      <c r="A1775" s="17" t="s">
        <v>49</v>
      </c>
      <c r="B1775" s="17" t="s">
        <v>2981</v>
      </c>
      <c r="C1775" s="23" t="str">
        <f>tblLocAdj[[#This Row],[STATE]]&amp;tblLocAdj[[#This Row],[COUNTY]]</f>
        <v>NDWARD</v>
      </c>
      <c r="D1775" s="24">
        <v>1.6</v>
      </c>
      <c r="E1775" s="17" t="s">
        <v>2982</v>
      </c>
      <c r="F1775" s="19">
        <v>40544</v>
      </c>
      <c r="G1775" s="20">
        <v>1.6</v>
      </c>
      <c r="H1775" s="27"/>
      <c r="I1775" s="20">
        <v>0</v>
      </c>
    </row>
    <row r="1776" spans="1:9" ht="30" x14ac:dyDescent="0.25">
      <c r="A1776" s="17" t="s">
        <v>49</v>
      </c>
      <c r="B1776" s="17" t="s">
        <v>1526</v>
      </c>
      <c r="C1776" s="23" t="str">
        <f>tblLocAdj[[#This Row],[STATE]]&amp;tblLocAdj[[#This Row],[COUNTY]]</f>
        <v>NDWELLS</v>
      </c>
      <c r="D1776" s="24">
        <v>1.65</v>
      </c>
      <c r="E1776" s="17" t="s">
        <v>2983</v>
      </c>
      <c r="F1776" s="19">
        <v>40544</v>
      </c>
      <c r="G1776" s="20">
        <v>1.65</v>
      </c>
      <c r="H1776" s="27"/>
      <c r="I1776" s="20">
        <v>0</v>
      </c>
    </row>
    <row r="1777" spans="1:9" ht="30" x14ac:dyDescent="0.25">
      <c r="A1777" s="17" t="s">
        <v>49</v>
      </c>
      <c r="B1777" s="17" t="s">
        <v>2984</v>
      </c>
      <c r="C1777" s="23" t="str">
        <f>tblLocAdj[[#This Row],[STATE]]&amp;tblLocAdj[[#This Row],[COUNTY]]</f>
        <v>NDWILLIAMS</v>
      </c>
      <c r="D1777" s="24">
        <v>1.6</v>
      </c>
      <c r="E1777" s="17" t="s">
        <v>2985</v>
      </c>
      <c r="F1777" s="19">
        <v>40544</v>
      </c>
      <c r="G1777" s="20">
        <v>1.6</v>
      </c>
      <c r="H1777" s="27"/>
      <c r="I1777" s="20">
        <v>0</v>
      </c>
    </row>
    <row r="1778" spans="1:9" ht="30" x14ac:dyDescent="0.25">
      <c r="A1778" s="17" t="s">
        <v>50</v>
      </c>
      <c r="B1778" s="17" t="s">
        <v>496</v>
      </c>
      <c r="C1778" s="23" t="str">
        <f>tblLocAdj[[#This Row],[STATE]]&amp;tblLocAdj[[#This Row],[COUNTY]]</f>
        <v>NEADAMS</v>
      </c>
      <c r="D1778" s="24">
        <v>1.8</v>
      </c>
      <c r="E1778" s="17" t="s">
        <v>2986</v>
      </c>
      <c r="F1778" s="19">
        <v>40544</v>
      </c>
      <c r="G1778" s="20">
        <v>1.8</v>
      </c>
      <c r="H1778" s="27"/>
      <c r="I1778" s="20">
        <v>0</v>
      </c>
    </row>
    <row r="1779" spans="1:9" ht="30" x14ac:dyDescent="0.25">
      <c r="A1779" s="17" t="s">
        <v>50</v>
      </c>
      <c r="B1779" s="17" t="s">
        <v>2987</v>
      </c>
      <c r="C1779" s="23" t="str">
        <f>tblLocAdj[[#This Row],[STATE]]&amp;tblLocAdj[[#This Row],[COUNTY]]</f>
        <v>NEANTELOPE</v>
      </c>
      <c r="D1779" s="24">
        <v>1.75</v>
      </c>
      <c r="E1779" s="17" t="s">
        <v>2988</v>
      </c>
      <c r="F1779" s="19">
        <v>40544</v>
      </c>
      <c r="G1779" s="20">
        <v>1.75</v>
      </c>
      <c r="H1779" s="27"/>
      <c r="I1779" s="20">
        <v>0</v>
      </c>
    </row>
    <row r="1780" spans="1:9" ht="30" x14ac:dyDescent="0.25">
      <c r="A1780" s="17" t="s">
        <v>50</v>
      </c>
      <c r="B1780" s="17" t="s">
        <v>2989</v>
      </c>
      <c r="C1780" s="23" t="str">
        <f>tblLocAdj[[#This Row],[STATE]]&amp;tblLocAdj[[#This Row],[COUNTY]]</f>
        <v>NEARTHUR</v>
      </c>
      <c r="D1780" s="24">
        <v>1.8</v>
      </c>
      <c r="E1780" s="17" t="s">
        <v>2990</v>
      </c>
      <c r="F1780" s="19">
        <v>40544</v>
      </c>
      <c r="G1780" s="20">
        <v>1.8</v>
      </c>
      <c r="H1780" s="27"/>
      <c r="I1780" s="20">
        <v>0</v>
      </c>
    </row>
    <row r="1781" spans="1:9" ht="30" x14ac:dyDescent="0.25">
      <c r="A1781" s="17" t="s">
        <v>50</v>
      </c>
      <c r="B1781" s="17" t="s">
        <v>2991</v>
      </c>
      <c r="C1781" s="23" t="str">
        <f>tblLocAdj[[#This Row],[STATE]]&amp;tblLocAdj[[#This Row],[COUNTY]]</f>
        <v>NEBANNER</v>
      </c>
      <c r="D1781" s="24">
        <v>1.8</v>
      </c>
      <c r="E1781" s="17" t="s">
        <v>2992</v>
      </c>
      <c r="F1781" s="19">
        <v>40544</v>
      </c>
      <c r="G1781" s="20">
        <v>1.8</v>
      </c>
      <c r="H1781" s="27"/>
      <c r="I1781" s="20">
        <v>0</v>
      </c>
    </row>
    <row r="1782" spans="1:9" ht="30" x14ac:dyDescent="0.25">
      <c r="A1782" s="17" t="s">
        <v>50</v>
      </c>
      <c r="B1782" s="17" t="s">
        <v>1183</v>
      </c>
      <c r="C1782" s="23" t="str">
        <f>tblLocAdj[[#This Row],[STATE]]&amp;tblLocAdj[[#This Row],[COUNTY]]</f>
        <v>NEBLAINE</v>
      </c>
      <c r="D1782" s="24">
        <v>1.75</v>
      </c>
      <c r="E1782" s="17" t="s">
        <v>2993</v>
      </c>
      <c r="F1782" s="19">
        <v>40544</v>
      </c>
      <c r="G1782" s="20">
        <v>1.75</v>
      </c>
      <c r="H1782" s="27"/>
      <c r="I1782" s="20">
        <v>0</v>
      </c>
    </row>
    <row r="1783" spans="1:9" ht="30" x14ac:dyDescent="0.25">
      <c r="A1783" s="17" t="s">
        <v>50</v>
      </c>
      <c r="B1783" s="17" t="s">
        <v>228</v>
      </c>
      <c r="C1783" s="23" t="str">
        <f>tblLocAdj[[#This Row],[STATE]]&amp;tblLocAdj[[#This Row],[COUNTY]]</f>
        <v>NEBOONE</v>
      </c>
      <c r="D1783" s="24">
        <v>1.8</v>
      </c>
      <c r="E1783" s="17" t="s">
        <v>2994</v>
      </c>
      <c r="F1783" s="19">
        <v>40544</v>
      </c>
      <c r="G1783" s="20">
        <v>1.8</v>
      </c>
      <c r="H1783" s="27"/>
      <c r="I1783" s="20">
        <v>0</v>
      </c>
    </row>
    <row r="1784" spans="1:9" ht="30" x14ac:dyDescent="0.25">
      <c r="A1784" s="17" t="s">
        <v>50</v>
      </c>
      <c r="B1784" s="17" t="s">
        <v>2995</v>
      </c>
      <c r="C1784" s="23" t="str">
        <f>tblLocAdj[[#This Row],[STATE]]&amp;tblLocAdj[[#This Row],[COUNTY]]</f>
        <v>NEBOX BUTTE</v>
      </c>
      <c r="D1784" s="24">
        <v>1.8</v>
      </c>
      <c r="E1784" s="17" t="s">
        <v>2996</v>
      </c>
      <c r="F1784" s="19">
        <v>40544</v>
      </c>
      <c r="G1784" s="20">
        <v>1.8</v>
      </c>
      <c r="H1784" s="27"/>
      <c r="I1784" s="20">
        <v>0</v>
      </c>
    </row>
    <row r="1785" spans="1:9" ht="30" x14ac:dyDescent="0.25">
      <c r="A1785" s="17" t="s">
        <v>50</v>
      </c>
      <c r="B1785" s="17" t="s">
        <v>1716</v>
      </c>
      <c r="C1785" s="23" t="str">
        <f>tblLocAdj[[#This Row],[STATE]]&amp;tblLocAdj[[#This Row],[COUNTY]]</f>
        <v>NEBOYD</v>
      </c>
      <c r="D1785" s="24">
        <v>1.75</v>
      </c>
      <c r="E1785" s="17" t="s">
        <v>2997</v>
      </c>
      <c r="F1785" s="19">
        <v>40544</v>
      </c>
      <c r="G1785" s="20">
        <v>1.75</v>
      </c>
      <c r="H1785" s="27"/>
      <c r="I1785" s="20">
        <v>0</v>
      </c>
    </row>
    <row r="1786" spans="1:9" ht="30" x14ac:dyDescent="0.25">
      <c r="A1786" s="17" t="s">
        <v>50</v>
      </c>
      <c r="B1786" s="17" t="s">
        <v>1255</v>
      </c>
      <c r="C1786" s="23" t="str">
        <f>tblLocAdj[[#This Row],[STATE]]&amp;tblLocAdj[[#This Row],[COUNTY]]</f>
        <v>NEBROWN</v>
      </c>
      <c r="D1786" s="24">
        <v>1.75</v>
      </c>
      <c r="E1786" s="17" t="s">
        <v>2998</v>
      </c>
      <c r="F1786" s="19">
        <v>40544</v>
      </c>
      <c r="G1786" s="20">
        <v>1.75</v>
      </c>
      <c r="H1786" s="27"/>
      <c r="I1786" s="20">
        <v>0</v>
      </c>
    </row>
    <row r="1787" spans="1:9" ht="30" x14ac:dyDescent="0.25">
      <c r="A1787" s="17" t="s">
        <v>50</v>
      </c>
      <c r="B1787" s="17" t="s">
        <v>2999</v>
      </c>
      <c r="C1787" s="23" t="str">
        <f>tblLocAdj[[#This Row],[STATE]]&amp;tblLocAdj[[#This Row],[COUNTY]]</f>
        <v>NEBUFFALO</v>
      </c>
      <c r="D1787" s="24">
        <v>1.8</v>
      </c>
      <c r="E1787" s="17" t="s">
        <v>3000</v>
      </c>
      <c r="F1787" s="19">
        <v>40544</v>
      </c>
      <c r="G1787" s="20">
        <v>1.8</v>
      </c>
      <c r="H1787" s="27"/>
      <c r="I1787" s="20">
        <v>0</v>
      </c>
    </row>
    <row r="1788" spans="1:9" ht="30" x14ac:dyDescent="0.25">
      <c r="A1788" s="17" t="s">
        <v>50</v>
      </c>
      <c r="B1788" s="17" t="s">
        <v>3001</v>
      </c>
      <c r="C1788" s="23" t="str">
        <f>tblLocAdj[[#This Row],[STATE]]&amp;tblLocAdj[[#This Row],[COUNTY]]</f>
        <v>NEBURT</v>
      </c>
      <c r="D1788" s="24">
        <v>1.8</v>
      </c>
      <c r="E1788" s="17" t="s">
        <v>3002</v>
      </c>
      <c r="F1788" s="19">
        <v>40544</v>
      </c>
      <c r="G1788" s="20">
        <v>1.8</v>
      </c>
      <c r="H1788" s="27"/>
      <c r="I1788" s="20">
        <v>0</v>
      </c>
    </row>
    <row r="1789" spans="1:9" ht="30" x14ac:dyDescent="0.25">
      <c r="A1789" s="17" t="s">
        <v>50</v>
      </c>
      <c r="B1789" s="17" t="s">
        <v>98</v>
      </c>
      <c r="C1789" s="23" t="str">
        <f>tblLocAdj[[#This Row],[STATE]]&amp;tblLocAdj[[#This Row],[COUNTY]]</f>
        <v>NEBUTLER</v>
      </c>
      <c r="D1789" s="24">
        <v>1.8</v>
      </c>
      <c r="E1789" s="17" t="s">
        <v>3003</v>
      </c>
      <c r="F1789" s="19">
        <v>40544</v>
      </c>
      <c r="G1789" s="20">
        <v>1.8</v>
      </c>
      <c r="H1789" s="27"/>
      <c r="I1789" s="20">
        <v>0</v>
      </c>
    </row>
    <row r="1790" spans="1:9" ht="30" x14ac:dyDescent="0.25">
      <c r="A1790" s="17" t="s">
        <v>50</v>
      </c>
      <c r="B1790" s="17" t="s">
        <v>1043</v>
      </c>
      <c r="C1790" s="23" t="str">
        <f>tblLocAdj[[#This Row],[STATE]]&amp;tblLocAdj[[#This Row],[COUNTY]]</f>
        <v>NECASS</v>
      </c>
      <c r="D1790" s="24">
        <v>1.85</v>
      </c>
      <c r="E1790" s="17" t="s">
        <v>3004</v>
      </c>
      <c r="F1790" s="19">
        <v>40544</v>
      </c>
      <c r="G1790" s="20">
        <v>1.85</v>
      </c>
      <c r="H1790" s="27"/>
      <c r="I1790" s="20">
        <v>0</v>
      </c>
    </row>
    <row r="1791" spans="1:9" ht="30" x14ac:dyDescent="0.25">
      <c r="A1791" s="17" t="s">
        <v>50</v>
      </c>
      <c r="B1791" s="17" t="s">
        <v>1045</v>
      </c>
      <c r="C1791" s="23" t="str">
        <f>tblLocAdj[[#This Row],[STATE]]&amp;tblLocAdj[[#This Row],[COUNTY]]</f>
        <v>NECEDAR</v>
      </c>
      <c r="D1791" s="24">
        <v>1.75</v>
      </c>
      <c r="E1791" s="17" t="s">
        <v>3005</v>
      </c>
      <c r="F1791" s="19">
        <v>40544</v>
      </c>
      <c r="G1791" s="20">
        <v>1.75</v>
      </c>
      <c r="H1791" s="27"/>
      <c r="I1791" s="20">
        <v>0</v>
      </c>
    </row>
    <row r="1792" spans="1:9" ht="30" x14ac:dyDescent="0.25">
      <c r="A1792" s="17" t="s">
        <v>50</v>
      </c>
      <c r="B1792" s="17" t="s">
        <v>1544</v>
      </c>
      <c r="C1792" s="23" t="str">
        <f>tblLocAdj[[#This Row],[STATE]]&amp;tblLocAdj[[#This Row],[COUNTY]]</f>
        <v>NECHASE</v>
      </c>
      <c r="D1792" s="24">
        <v>1.8</v>
      </c>
      <c r="E1792" s="17" t="s">
        <v>3006</v>
      </c>
      <c r="F1792" s="19">
        <v>40544</v>
      </c>
      <c r="G1792" s="20">
        <v>1.8</v>
      </c>
      <c r="H1792" s="27"/>
      <c r="I1792" s="20">
        <v>0</v>
      </c>
    </row>
    <row r="1793" spans="1:9" ht="30" x14ac:dyDescent="0.25">
      <c r="A1793" s="17" t="s">
        <v>50</v>
      </c>
      <c r="B1793" s="17" t="s">
        <v>3007</v>
      </c>
      <c r="C1793" s="23" t="str">
        <f>tblLocAdj[[#This Row],[STATE]]&amp;tblLocAdj[[#This Row],[COUNTY]]</f>
        <v>NECHERRY</v>
      </c>
      <c r="D1793" s="24">
        <v>1.75</v>
      </c>
      <c r="E1793" s="17" t="s">
        <v>3008</v>
      </c>
      <c r="F1793" s="19">
        <v>40544</v>
      </c>
      <c r="G1793" s="20">
        <v>1.75</v>
      </c>
      <c r="H1793" s="27"/>
      <c r="I1793" s="20">
        <v>0</v>
      </c>
    </row>
    <row r="1794" spans="1:9" ht="30" x14ac:dyDescent="0.25">
      <c r="A1794" s="17" t="s">
        <v>50</v>
      </c>
      <c r="B1794" s="17" t="s">
        <v>512</v>
      </c>
      <c r="C1794" s="23" t="str">
        <f>tblLocAdj[[#This Row],[STATE]]&amp;tblLocAdj[[#This Row],[COUNTY]]</f>
        <v>NECHEYENNE</v>
      </c>
      <c r="D1794" s="24">
        <v>1.8</v>
      </c>
      <c r="E1794" s="17" t="s">
        <v>3009</v>
      </c>
      <c r="F1794" s="19">
        <v>40544</v>
      </c>
      <c r="G1794" s="20">
        <v>1.8</v>
      </c>
      <c r="H1794" s="27"/>
      <c r="I1794" s="20">
        <v>0</v>
      </c>
    </row>
    <row r="1795" spans="1:9" ht="30" x14ac:dyDescent="0.25">
      <c r="A1795" s="17" t="s">
        <v>50</v>
      </c>
      <c r="B1795" s="17" t="s">
        <v>112</v>
      </c>
      <c r="C1795" s="23" t="str">
        <f>tblLocAdj[[#This Row],[STATE]]&amp;tblLocAdj[[#This Row],[COUNTY]]</f>
        <v>NECLAY</v>
      </c>
      <c r="D1795" s="24">
        <v>1.8</v>
      </c>
      <c r="E1795" s="17" t="s">
        <v>3010</v>
      </c>
      <c r="F1795" s="19">
        <v>40544</v>
      </c>
      <c r="G1795" s="20">
        <v>1.8</v>
      </c>
      <c r="H1795" s="27"/>
      <c r="I1795" s="20">
        <v>0</v>
      </c>
    </row>
    <row r="1796" spans="1:9" ht="30" x14ac:dyDescent="0.25">
      <c r="A1796" s="17" t="s">
        <v>50</v>
      </c>
      <c r="B1796" s="17" t="s">
        <v>3011</v>
      </c>
      <c r="C1796" s="23" t="str">
        <f>tblLocAdj[[#This Row],[STATE]]&amp;tblLocAdj[[#This Row],[COUNTY]]</f>
        <v>NECOLFAX</v>
      </c>
      <c r="D1796" s="24">
        <v>1.8</v>
      </c>
      <c r="E1796" s="17" t="s">
        <v>3012</v>
      </c>
      <c r="F1796" s="19">
        <v>40544</v>
      </c>
      <c r="G1796" s="20">
        <v>1.8</v>
      </c>
      <c r="H1796" s="27"/>
      <c r="I1796" s="20">
        <v>0</v>
      </c>
    </row>
    <row r="1797" spans="1:9" ht="30" x14ac:dyDescent="0.25">
      <c r="A1797" s="17" t="s">
        <v>50</v>
      </c>
      <c r="B1797" s="17" t="s">
        <v>3013</v>
      </c>
      <c r="C1797" s="23" t="str">
        <f>tblLocAdj[[#This Row],[STATE]]&amp;tblLocAdj[[#This Row],[COUNTY]]</f>
        <v>NECUMING</v>
      </c>
      <c r="D1797" s="24">
        <v>1.8</v>
      </c>
      <c r="E1797" s="17" t="s">
        <v>3014</v>
      </c>
      <c r="F1797" s="19">
        <v>40544</v>
      </c>
      <c r="G1797" s="20">
        <v>1.8</v>
      </c>
      <c r="H1797" s="27"/>
      <c r="I1797" s="20">
        <v>0</v>
      </c>
    </row>
    <row r="1798" spans="1:9" ht="30" x14ac:dyDescent="0.25">
      <c r="A1798" s="17" t="s">
        <v>50</v>
      </c>
      <c r="B1798" s="17" t="s">
        <v>522</v>
      </c>
      <c r="C1798" s="23" t="str">
        <f>tblLocAdj[[#This Row],[STATE]]&amp;tblLocAdj[[#This Row],[COUNTY]]</f>
        <v>NECUSTER</v>
      </c>
      <c r="D1798" s="24">
        <v>1.8</v>
      </c>
      <c r="E1798" s="17" t="s">
        <v>3015</v>
      </c>
      <c r="F1798" s="19">
        <v>40544</v>
      </c>
      <c r="G1798" s="20">
        <v>1.8</v>
      </c>
      <c r="H1798" s="27"/>
      <c r="I1798" s="20">
        <v>0</v>
      </c>
    </row>
    <row r="1799" spans="1:9" ht="30" x14ac:dyDescent="0.25">
      <c r="A1799" s="17" t="s">
        <v>50</v>
      </c>
      <c r="B1799" s="17" t="s">
        <v>2253</v>
      </c>
      <c r="C1799" s="23" t="str">
        <f>tblLocAdj[[#This Row],[STATE]]&amp;tblLocAdj[[#This Row],[COUNTY]]</f>
        <v>NEDAKOTA</v>
      </c>
      <c r="D1799" s="24">
        <v>1.75</v>
      </c>
      <c r="E1799" s="17" t="s">
        <v>3016</v>
      </c>
      <c r="F1799" s="19">
        <v>40544</v>
      </c>
      <c r="G1799" s="20">
        <v>1.75</v>
      </c>
      <c r="H1799" s="27"/>
      <c r="I1799" s="20">
        <v>0</v>
      </c>
    </row>
    <row r="1800" spans="1:9" ht="30" x14ac:dyDescent="0.25">
      <c r="A1800" s="17" t="s">
        <v>50</v>
      </c>
      <c r="B1800" s="17" t="s">
        <v>3017</v>
      </c>
      <c r="C1800" s="23" t="str">
        <f>tblLocAdj[[#This Row],[STATE]]&amp;tblLocAdj[[#This Row],[COUNTY]]</f>
        <v>NEDAWES</v>
      </c>
      <c r="D1800" s="24">
        <v>1.8</v>
      </c>
      <c r="E1800" s="17" t="s">
        <v>3018</v>
      </c>
      <c r="F1800" s="19">
        <v>40544</v>
      </c>
      <c r="G1800" s="20">
        <v>1.8</v>
      </c>
      <c r="H1800" s="27"/>
      <c r="I1800" s="20">
        <v>0</v>
      </c>
    </row>
    <row r="1801" spans="1:9" ht="30" x14ac:dyDescent="0.25">
      <c r="A1801" s="17" t="s">
        <v>50</v>
      </c>
      <c r="B1801" s="17" t="s">
        <v>825</v>
      </c>
      <c r="C1801" s="23" t="str">
        <f>tblLocAdj[[#This Row],[STATE]]&amp;tblLocAdj[[#This Row],[COUNTY]]</f>
        <v>NEDAWSON</v>
      </c>
      <c r="D1801" s="24">
        <v>1.8</v>
      </c>
      <c r="E1801" s="17" t="s">
        <v>3019</v>
      </c>
      <c r="F1801" s="19">
        <v>40544</v>
      </c>
      <c r="G1801" s="20">
        <v>1.8</v>
      </c>
      <c r="H1801" s="27"/>
      <c r="I1801" s="20">
        <v>0</v>
      </c>
    </row>
    <row r="1802" spans="1:9" ht="30" x14ac:dyDescent="0.25">
      <c r="A1802" s="17" t="s">
        <v>50</v>
      </c>
      <c r="B1802" s="17" t="s">
        <v>3020</v>
      </c>
      <c r="C1802" s="23" t="str">
        <f>tblLocAdj[[#This Row],[STATE]]&amp;tblLocAdj[[#This Row],[COUNTY]]</f>
        <v>NEDEUEL</v>
      </c>
      <c r="D1802" s="24">
        <v>1.8</v>
      </c>
      <c r="E1802" s="17" t="s">
        <v>3021</v>
      </c>
      <c r="F1802" s="19">
        <v>40544</v>
      </c>
      <c r="G1802" s="20">
        <v>1.8</v>
      </c>
      <c r="H1802" s="27"/>
      <c r="I1802" s="20">
        <v>0</v>
      </c>
    </row>
    <row r="1803" spans="1:9" ht="30" x14ac:dyDescent="0.25">
      <c r="A1803" s="17" t="s">
        <v>50</v>
      </c>
      <c r="B1803" s="17" t="s">
        <v>3022</v>
      </c>
      <c r="C1803" s="23" t="str">
        <f>tblLocAdj[[#This Row],[STATE]]&amp;tblLocAdj[[#This Row],[COUNTY]]</f>
        <v>NEDIXON</v>
      </c>
      <c r="D1803" s="24">
        <v>1.75</v>
      </c>
      <c r="E1803" s="17" t="s">
        <v>3023</v>
      </c>
      <c r="F1803" s="19">
        <v>40544</v>
      </c>
      <c r="G1803" s="20">
        <v>1.75</v>
      </c>
      <c r="H1803" s="27"/>
      <c r="I1803" s="20">
        <v>0</v>
      </c>
    </row>
    <row r="1804" spans="1:9" ht="30" x14ac:dyDescent="0.25">
      <c r="A1804" s="17" t="s">
        <v>50</v>
      </c>
      <c r="B1804" s="17" t="s">
        <v>830</v>
      </c>
      <c r="C1804" s="23" t="str">
        <f>tblLocAdj[[#This Row],[STATE]]&amp;tblLocAdj[[#This Row],[COUNTY]]</f>
        <v>NEDODGE</v>
      </c>
      <c r="D1804" s="24">
        <v>1.8</v>
      </c>
      <c r="E1804" s="17" t="s">
        <v>3024</v>
      </c>
      <c r="F1804" s="19">
        <v>40544</v>
      </c>
      <c r="G1804" s="20">
        <v>1.8</v>
      </c>
      <c r="H1804" s="27"/>
      <c r="I1804" s="20">
        <v>0</v>
      </c>
    </row>
    <row r="1805" spans="1:9" ht="30" x14ac:dyDescent="0.25">
      <c r="A1805" s="17" t="s">
        <v>50</v>
      </c>
      <c r="B1805" s="17" t="s">
        <v>530</v>
      </c>
      <c r="C1805" s="23" t="str">
        <f>tblLocAdj[[#This Row],[STATE]]&amp;tblLocAdj[[#This Row],[COUNTY]]</f>
        <v>NEDOUGLAS</v>
      </c>
      <c r="D1805" s="24">
        <v>1.85</v>
      </c>
      <c r="E1805" s="17" t="s">
        <v>3025</v>
      </c>
      <c r="F1805" s="19">
        <v>40544</v>
      </c>
      <c r="G1805" s="20">
        <v>1.85</v>
      </c>
      <c r="H1805" s="27"/>
      <c r="I1805" s="20">
        <v>0</v>
      </c>
    </row>
    <row r="1806" spans="1:9" ht="30" x14ac:dyDescent="0.25">
      <c r="A1806" s="17" t="s">
        <v>50</v>
      </c>
      <c r="B1806" s="17" t="s">
        <v>3026</v>
      </c>
      <c r="C1806" s="23" t="str">
        <f>tblLocAdj[[#This Row],[STATE]]&amp;tblLocAdj[[#This Row],[COUNTY]]</f>
        <v>NEDUNDY</v>
      </c>
      <c r="D1806" s="24">
        <v>1.8</v>
      </c>
      <c r="E1806" s="17" t="s">
        <v>3027</v>
      </c>
      <c r="F1806" s="19">
        <v>40544</v>
      </c>
      <c r="G1806" s="20">
        <v>1.8</v>
      </c>
      <c r="H1806" s="27"/>
      <c r="I1806" s="20">
        <v>0</v>
      </c>
    </row>
    <row r="1807" spans="1:9" ht="30" x14ac:dyDescent="0.25">
      <c r="A1807" s="17" t="s">
        <v>50</v>
      </c>
      <c r="B1807" s="17" t="s">
        <v>2259</v>
      </c>
      <c r="C1807" s="23" t="str">
        <f>tblLocAdj[[#This Row],[STATE]]&amp;tblLocAdj[[#This Row],[COUNTY]]</f>
        <v>NEFILLMORE</v>
      </c>
      <c r="D1807" s="24">
        <v>1.8</v>
      </c>
      <c r="E1807" s="17" t="s">
        <v>3028</v>
      </c>
      <c r="F1807" s="19">
        <v>40544</v>
      </c>
      <c r="G1807" s="20">
        <v>1.8</v>
      </c>
      <c r="H1807" s="27"/>
      <c r="I1807" s="20">
        <v>0</v>
      </c>
    </row>
    <row r="1808" spans="1:9" ht="30" x14ac:dyDescent="0.25">
      <c r="A1808" s="17" t="s">
        <v>50</v>
      </c>
      <c r="B1808" s="17" t="s">
        <v>144</v>
      </c>
      <c r="C1808" s="23" t="str">
        <f>tblLocAdj[[#This Row],[STATE]]&amp;tblLocAdj[[#This Row],[COUNTY]]</f>
        <v>NEFRANKLIN</v>
      </c>
      <c r="D1808" s="24">
        <v>1.8</v>
      </c>
      <c r="E1808" s="17" t="s">
        <v>3029</v>
      </c>
      <c r="F1808" s="19">
        <v>40544</v>
      </c>
      <c r="G1808" s="20">
        <v>1.8</v>
      </c>
      <c r="H1808" s="27"/>
      <c r="I1808" s="20">
        <v>0</v>
      </c>
    </row>
    <row r="1809" spans="1:9" ht="30" x14ac:dyDescent="0.25">
      <c r="A1809" s="17" t="s">
        <v>50</v>
      </c>
      <c r="B1809" s="17" t="s">
        <v>3030</v>
      </c>
      <c r="C1809" s="23" t="str">
        <f>tblLocAdj[[#This Row],[STATE]]&amp;tblLocAdj[[#This Row],[COUNTY]]</f>
        <v>NEFRONTIER</v>
      </c>
      <c r="D1809" s="24">
        <v>1.8</v>
      </c>
      <c r="E1809" s="17" t="s">
        <v>3031</v>
      </c>
      <c r="F1809" s="19">
        <v>40544</v>
      </c>
      <c r="G1809" s="20">
        <v>1.8</v>
      </c>
      <c r="H1809" s="27"/>
      <c r="I1809" s="20">
        <v>0</v>
      </c>
    </row>
    <row r="1810" spans="1:9" ht="30" x14ac:dyDescent="0.25">
      <c r="A1810" s="17" t="s">
        <v>50</v>
      </c>
      <c r="B1810" s="17" t="s">
        <v>3032</v>
      </c>
      <c r="C1810" s="23" t="str">
        <f>tblLocAdj[[#This Row],[STATE]]&amp;tblLocAdj[[#This Row],[COUNTY]]</f>
        <v>NEFURNAS</v>
      </c>
      <c r="D1810" s="24">
        <v>1.8</v>
      </c>
      <c r="E1810" s="17" t="s">
        <v>3033</v>
      </c>
      <c r="F1810" s="19">
        <v>40544</v>
      </c>
      <c r="G1810" s="20">
        <v>1.8</v>
      </c>
      <c r="H1810" s="27"/>
      <c r="I1810" s="20">
        <v>0</v>
      </c>
    </row>
    <row r="1811" spans="1:9" ht="30" x14ac:dyDescent="0.25">
      <c r="A1811" s="17" t="s">
        <v>50</v>
      </c>
      <c r="B1811" s="17" t="s">
        <v>3034</v>
      </c>
      <c r="C1811" s="23" t="str">
        <f>tblLocAdj[[#This Row],[STATE]]&amp;tblLocAdj[[#This Row],[COUNTY]]</f>
        <v>NEGAGE</v>
      </c>
      <c r="D1811" s="24">
        <v>1.85</v>
      </c>
      <c r="E1811" s="17" t="s">
        <v>3035</v>
      </c>
      <c r="F1811" s="19">
        <v>40544</v>
      </c>
      <c r="G1811" s="20">
        <v>1.85</v>
      </c>
      <c r="H1811" s="27"/>
      <c r="I1811" s="20">
        <v>0</v>
      </c>
    </row>
    <row r="1812" spans="1:9" ht="30" x14ac:dyDescent="0.25">
      <c r="A1812" s="17" t="s">
        <v>50</v>
      </c>
      <c r="B1812" s="17" t="s">
        <v>3036</v>
      </c>
      <c r="C1812" s="23" t="str">
        <f>tblLocAdj[[#This Row],[STATE]]&amp;tblLocAdj[[#This Row],[COUNTY]]</f>
        <v>NEGARDEN</v>
      </c>
      <c r="D1812" s="24">
        <v>1.8</v>
      </c>
      <c r="E1812" s="17" t="s">
        <v>3037</v>
      </c>
      <c r="F1812" s="19">
        <v>40544</v>
      </c>
      <c r="G1812" s="20">
        <v>1.8</v>
      </c>
      <c r="H1812" s="27"/>
      <c r="I1812" s="20">
        <v>0</v>
      </c>
    </row>
    <row r="1813" spans="1:9" ht="30" x14ac:dyDescent="0.25">
      <c r="A1813" s="17" t="s">
        <v>50</v>
      </c>
      <c r="B1813" s="17" t="s">
        <v>540</v>
      </c>
      <c r="C1813" s="23" t="str">
        <f>tblLocAdj[[#This Row],[STATE]]&amp;tblLocAdj[[#This Row],[COUNTY]]</f>
        <v>NEGARFIELD</v>
      </c>
      <c r="D1813" s="24">
        <v>1.75</v>
      </c>
      <c r="E1813" s="17" t="s">
        <v>3038</v>
      </c>
      <c r="F1813" s="19">
        <v>40544</v>
      </c>
      <c r="G1813" s="20">
        <v>1.75</v>
      </c>
      <c r="H1813" s="27"/>
      <c r="I1813" s="20">
        <v>0</v>
      </c>
    </row>
    <row r="1814" spans="1:9" ht="30" x14ac:dyDescent="0.25">
      <c r="A1814" s="17" t="s">
        <v>50</v>
      </c>
      <c r="B1814" s="17" t="s">
        <v>3039</v>
      </c>
      <c r="C1814" s="23" t="str">
        <f>tblLocAdj[[#This Row],[STATE]]&amp;tblLocAdj[[#This Row],[COUNTY]]</f>
        <v>NEGOSPER</v>
      </c>
      <c r="D1814" s="24">
        <v>1.8</v>
      </c>
      <c r="E1814" s="17" t="s">
        <v>3040</v>
      </c>
      <c r="F1814" s="19">
        <v>40544</v>
      </c>
      <c r="G1814" s="20">
        <v>1.8</v>
      </c>
      <c r="H1814" s="27"/>
      <c r="I1814" s="20">
        <v>0</v>
      </c>
    </row>
    <row r="1815" spans="1:9" ht="30" x14ac:dyDescent="0.25">
      <c r="A1815" s="17" t="s">
        <v>50</v>
      </c>
      <c r="B1815" s="17" t="s">
        <v>267</v>
      </c>
      <c r="C1815" s="23" t="str">
        <f>tblLocAdj[[#This Row],[STATE]]&amp;tblLocAdj[[#This Row],[COUNTY]]</f>
        <v>NEGRANT</v>
      </c>
      <c r="D1815" s="24">
        <v>1.75</v>
      </c>
      <c r="E1815" s="17" t="s">
        <v>3041</v>
      </c>
      <c r="F1815" s="19">
        <v>40544</v>
      </c>
      <c r="G1815" s="20">
        <v>1.75</v>
      </c>
      <c r="H1815" s="27"/>
      <c r="I1815" s="20">
        <v>0</v>
      </c>
    </row>
    <row r="1816" spans="1:9" ht="30" x14ac:dyDescent="0.25">
      <c r="A1816" s="17" t="s">
        <v>50</v>
      </c>
      <c r="B1816" s="17" t="s">
        <v>1585</v>
      </c>
      <c r="C1816" s="23" t="str">
        <f>tblLocAdj[[#This Row],[STATE]]&amp;tblLocAdj[[#This Row],[COUNTY]]</f>
        <v>NEGREELEY</v>
      </c>
      <c r="D1816" s="24">
        <v>1.8</v>
      </c>
      <c r="E1816" s="17" t="s">
        <v>3042</v>
      </c>
      <c r="F1816" s="19">
        <v>40544</v>
      </c>
      <c r="G1816" s="20">
        <v>1.8</v>
      </c>
      <c r="H1816" s="27"/>
      <c r="I1816" s="20">
        <v>0</v>
      </c>
    </row>
    <row r="1817" spans="1:9" ht="30" x14ac:dyDescent="0.25">
      <c r="A1817" s="17" t="s">
        <v>50</v>
      </c>
      <c r="B1817" s="17" t="s">
        <v>872</v>
      </c>
      <c r="C1817" s="23" t="str">
        <f>tblLocAdj[[#This Row],[STATE]]&amp;tblLocAdj[[#This Row],[COUNTY]]</f>
        <v>NEHALL</v>
      </c>
      <c r="D1817" s="24">
        <v>1.8</v>
      </c>
      <c r="E1817" s="17" t="s">
        <v>3043</v>
      </c>
      <c r="F1817" s="19">
        <v>40544</v>
      </c>
      <c r="G1817" s="20">
        <v>1.8</v>
      </c>
      <c r="H1817" s="27"/>
      <c r="I1817" s="20">
        <v>0</v>
      </c>
    </row>
    <row r="1818" spans="1:9" ht="30" x14ac:dyDescent="0.25">
      <c r="A1818" s="17" t="s">
        <v>50</v>
      </c>
      <c r="B1818" s="17" t="s">
        <v>678</v>
      </c>
      <c r="C1818" s="23" t="str">
        <f>tblLocAdj[[#This Row],[STATE]]&amp;tblLocAdj[[#This Row],[COUNTY]]</f>
        <v>NEHAMILTON</v>
      </c>
      <c r="D1818" s="24">
        <v>1.8</v>
      </c>
      <c r="E1818" s="17" t="s">
        <v>3044</v>
      </c>
      <c r="F1818" s="19">
        <v>40544</v>
      </c>
      <c r="G1818" s="20">
        <v>1.8</v>
      </c>
      <c r="H1818" s="27"/>
      <c r="I1818" s="20">
        <v>0</v>
      </c>
    </row>
    <row r="1819" spans="1:9" ht="30" x14ac:dyDescent="0.25">
      <c r="A1819" s="17" t="s">
        <v>50</v>
      </c>
      <c r="B1819" s="17" t="s">
        <v>1775</v>
      </c>
      <c r="C1819" s="23" t="str">
        <f>tblLocAdj[[#This Row],[STATE]]&amp;tblLocAdj[[#This Row],[COUNTY]]</f>
        <v>NEHARLAN</v>
      </c>
      <c r="D1819" s="24">
        <v>1.8</v>
      </c>
      <c r="E1819" s="17" t="s">
        <v>3045</v>
      </c>
      <c r="F1819" s="19">
        <v>40544</v>
      </c>
      <c r="G1819" s="20">
        <v>1.8</v>
      </c>
      <c r="H1819" s="27"/>
      <c r="I1819" s="20">
        <v>0</v>
      </c>
    </row>
    <row r="1820" spans="1:9" ht="30" x14ac:dyDescent="0.25">
      <c r="A1820" s="17" t="s">
        <v>50</v>
      </c>
      <c r="B1820" s="17" t="s">
        <v>3046</v>
      </c>
      <c r="C1820" s="23" t="str">
        <f>tblLocAdj[[#This Row],[STATE]]&amp;tblLocAdj[[#This Row],[COUNTY]]</f>
        <v>NEHAYES</v>
      </c>
      <c r="D1820" s="24">
        <v>1.8</v>
      </c>
      <c r="E1820" s="17" t="s">
        <v>3047</v>
      </c>
      <c r="F1820" s="19">
        <v>40544</v>
      </c>
      <c r="G1820" s="20">
        <v>1.8</v>
      </c>
      <c r="H1820" s="27"/>
      <c r="I1820" s="20">
        <v>0</v>
      </c>
    </row>
    <row r="1821" spans="1:9" ht="30" x14ac:dyDescent="0.25">
      <c r="A1821" s="17" t="s">
        <v>50</v>
      </c>
      <c r="B1821" s="17" t="s">
        <v>3048</v>
      </c>
      <c r="C1821" s="23" t="str">
        <f>tblLocAdj[[#This Row],[STATE]]&amp;tblLocAdj[[#This Row],[COUNTY]]</f>
        <v>NEHITCHCOCK</v>
      </c>
      <c r="D1821" s="24">
        <v>1.8</v>
      </c>
      <c r="E1821" s="17" t="s">
        <v>3049</v>
      </c>
      <c r="F1821" s="19">
        <v>40544</v>
      </c>
      <c r="G1821" s="20">
        <v>1.8</v>
      </c>
      <c r="H1821" s="27"/>
      <c r="I1821" s="20">
        <v>0</v>
      </c>
    </row>
    <row r="1822" spans="1:9" ht="30" x14ac:dyDescent="0.25">
      <c r="A1822" s="17" t="s">
        <v>50</v>
      </c>
      <c r="B1822" s="17" t="s">
        <v>2429</v>
      </c>
      <c r="C1822" s="23" t="str">
        <f>tblLocAdj[[#This Row],[STATE]]&amp;tblLocAdj[[#This Row],[COUNTY]]</f>
        <v>NEHOLT</v>
      </c>
      <c r="D1822" s="24">
        <v>1.75</v>
      </c>
      <c r="E1822" s="17" t="s">
        <v>3050</v>
      </c>
      <c r="F1822" s="19">
        <v>40544</v>
      </c>
      <c r="G1822" s="20">
        <v>1.75</v>
      </c>
      <c r="H1822" s="27"/>
      <c r="I1822" s="20">
        <v>0</v>
      </c>
    </row>
    <row r="1823" spans="1:9" ht="30" x14ac:dyDescent="0.25">
      <c r="A1823" s="17" t="s">
        <v>50</v>
      </c>
      <c r="B1823" s="17" t="s">
        <v>3051</v>
      </c>
      <c r="C1823" s="23" t="str">
        <f>tblLocAdj[[#This Row],[STATE]]&amp;tblLocAdj[[#This Row],[COUNTY]]</f>
        <v>NEHOOKER</v>
      </c>
      <c r="D1823" s="24">
        <v>1.75</v>
      </c>
      <c r="E1823" s="17" t="s">
        <v>3052</v>
      </c>
      <c r="F1823" s="19">
        <v>40544</v>
      </c>
      <c r="G1823" s="20">
        <v>1.75</v>
      </c>
      <c r="H1823" s="27"/>
      <c r="I1823" s="20">
        <v>0</v>
      </c>
    </row>
    <row r="1824" spans="1:9" ht="30" x14ac:dyDescent="0.25">
      <c r="A1824" s="17" t="s">
        <v>50</v>
      </c>
      <c r="B1824" s="17" t="s">
        <v>274</v>
      </c>
      <c r="C1824" s="23" t="str">
        <f>tblLocAdj[[#This Row],[STATE]]&amp;tblLocAdj[[#This Row],[COUNTY]]</f>
        <v>NEHOWARD</v>
      </c>
      <c r="D1824" s="24">
        <v>1.8</v>
      </c>
      <c r="E1824" s="17" t="s">
        <v>3053</v>
      </c>
      <c r="F1824" s="19">
        <v>40544</v>
      </c>
      <c r="G1824" s="20">
        <v>1.8</v>
      </c>
      <c r="H1824" s="27"/>
      <c r="I1824" s="20">
        <v>0</v>
      </c>
    </row>
    <row r="1825" spans="1:9" ht="30" x14ac:dyDescent="0.25">
      <c r="A1825" s="17" t="s">
        <v>50</v>
      </c>
      <c r="B1825" s="17" t="s">
        <v>158</v>
      </c>
      <c r="C1825" s="23" t="str">
        <f>tblLocAdj[[#This Row],[STATE]]&amp;tblLocAdj[[#This Row],[COUNTY]]</f>
        <v>NEJEFFERSON</v>
      </c>
      <c r="D1825" s="24">
        <v>1.8</v>
      </c>
      <c r="E1825" s="17" t="s">
        <v>3054</v>
      </c>
      <c r="F1825" s="19">
        <v>40544</v>
      </c>
      <c r="G1825" s="20">
        <v>1.8</v>
      </c>
      <c r="H1825" s="27"/>
      <c r="I1825" s="20">
        <v>0</v>
      </c>
    </row>
    <row r="1826" spans="1:9" ht="30" x14ac:dyDescent="0.25">
      <c r="A1826" s="17" t="s">
        <v>50</v>
      </c>
      <c r="B1826" s="17" t="s">
        <v>282</v>
      </c>
      <c r="C1826" s="23" t="str">
        <f>tblLocAdj[[#This Row],[STATE]]&amp;tblLocAdj[[#This Row],[COUNTY]]</f>
        <v>NEJOHNSON</v>
      </c>
      <c r="D1826" s="24">
        <v>1.85</v>
      </c>
      <c r="E1826" s="17" t="s">
        <v>3055</v>
      </c>
      <c r="F1826" s="19">
        <v>40544</v>
      </c>
      <c r="G1826" s="20">
        <v>1.85</v>
      </c>
      <c r="H1826" s="27"/>
      <c r="I1826" s="20">
        <v>0</v>
      </c>
    </row>
    <row r="1827" spans="1:9" ht="30" x14ac:dyDescent="0.25">
      <c r="A1827" s="17" t="s">
        <v>50</v>
      </c>
      <c r="B1827" s="17" t="s">
        <v>3056</v>
      </c>
      <c r="C1827" s="23" t="str">
        <f>tblLocAdj[[#This Row],[STATE]]&amp;tblLocAdj[[#This Row],[COUNTY]]</f>
        <v>NEKEARNEY</v>
      </c>
      <c r="D1827" s="24">
        <v>1.8</v>
      </c>
      <c r="E1827" s="17" t="s">
        <v>3057</v>
      </c>
      <c r="F1827" s="19">
        <v>40544</v>
      </c>
      <c r="G1827" s="20">
        <v>1.8</v>
      </c>
      <c r="H1827" s="27"/>
      <c r="I1827" s="20">
        <v>0</v>
      </c>
    </row>
    <row r="1828" spans="1:9" ht="30" x14ac:dyDescent="0.25">
      <c r="A1828" s="17" t="s">
        <v>50</v>
      </c>
      <c r="B1828" s="17" t="s">
        <v>3058</v>
      </c>
      <c r="C1828" s="23" t="str">
        <f>tblLocAdj[[#This Row],[STATE]]&amp;tblLocAdj[[#This Row],[COUNTY]]</f>
        <v>NEKEITH</v>
      </c>
      <c r="D1828" s="24">
        <v>1.8</v>
      </c>
      <c r="E1828" s="17" t="s">
        <v>3059</v>
      </c>
      <c r="F1828" s="19">
        <v>40544</v>
      </c>
      <c r="G1828" s="20">
        <v>1.8</v>
      </c>
      <c r="H1828" s="27"/>
      <c r="I1828" s="20">
        <v>0</v>
      </c>
    </row>
    <row r="1829" spans="1:9" ht="30" x14ac:dyDescent="0.25">
      <c r="A1829" s="17" t="s">
        <v>50</v>
      </c>
      <c r="B1829" s="17" t="s">
        <v>3060</v>
      </c>
      <c r="C1829" s="23" t="str">
        <f>tblLocAdj[[#This Row],[STATE]]&amp;tblLocAdj[[#This Row],[COUNTY]]</f>
        <v>NEKEYA PAHA</v>
      </c>
      <c r="D1829" s="24">
        <v>1.75</v>
      </c>
      <c r="E1829" s="17" t="s">
        <v>3061</v>
      </c>
      <c r="F1829" s="19">
        <v>40544</v>
      </c>
      <c r="G1829" s="20">
        <v>1.75</v>
      </c>
      <c r="H1829" s="27"/>
      <c r="I1829" s="20">
        <v>0</v>
      </c>
    </row>
    <row r="1830" spans="1:9" ht="30" x14ac:dyDescent="0.25">
      <c r="A1830" s="17" t="s">
        <v>50</v>
      </c>
      <c r="B1830" s="17" t="s">
        <v>3062</v>
      </c>
      <c r="C1830" s="23" t="str">
        <f>tblLocAdj[[#This Row],[STATE]]&amp;tblLocAdj[[#This Row],[COUNTY]]</f>
        <v>NEKIMBALL</v>
      </c>
      <c r="D1830" s="24">
        <v>1.8</v>
      </c>
      <c r="E1830" s="17" t="s">
        <v>3063</v>
      </c>
      <c r="F1830" s="19">
        <v>40544</v>
      </c>
      <c r="G1830" s="20">
        <v>1.8</v>
      </c>
      <c r="H1830" s="27"/>
      <c r="I1830" s="20">
        <v>0</v>
      </c>
    </row>
    <row r="1831" spans="1:9" ht="30" x14ac:dyDescent="0.25">
      <c r="A1831" s="17" t="s">
        <v>50</v>
      </c>
      <c r="B1831" s="17" t="s">
        <v>1317</v>
      </c>
      <c r="C1831" s="23" t="str">
        <f>tblLocAdj[[#This Row],[STATE]]&amp;tblLocAdj[[#This Row],[COUNTY]]</f>
        <v>NEKNOX</v>
      </c>
      <c r="D1831" s="24">
        <v>1.75</v>
      </c>
      <c r="E1831" s="17" t="s">
        <v>3064</v>
      </c>
      <c r="F1831" s="19">
        <v>40544</v>
      </c>
      <c r="G1831" s="20">
        <v>1.75</v>
      </c>
      <c r="H1831" s="27"/>
      <c r="I1831" s="20">
        <v>0</v>
      </c>
    </row>
    <row r="1832" spans="1:9" ht="30" x14ac:dyDescent="0.25">
      <c r="A1832" s="17" t="s">
        <v>50</v>
      </c>
      <c r="B1832" s="17" t="s">
        <v>3065</v>
      </c>
      <c r="C1832" s="23" t="str">
        <f>tblLocAdj[[#This Row],[STATE]]&amp;tblLocAdj[[#This Row],[COUNTY]]</f>
        <v>NELANCASTER</v>
      </c>
      <c r="D1832" s="24">
        <v>1.85</v>
      </c>
      <c r="E1832" s="17" t="s">
        <v>3066</v>
      </c>
      <c r="F1832" s="19">
        <v>40544</v>
      </c>
      <c r="G1832" s="20">
        <v>1.85</v>
      </c>
      <c r="H1832" s="27"/>
      <c r="I1832" s="20">
        <v>0</v>
      </c>
    </row>
    <row r="1833" spans="1:9" ht="30" x14ac:dyDescent="0.25">
      <c r="A1833" s="17" t="s">
        <v>50</v>
      </c>
      <c r="B1833" s="17" t="s">
        <v>288</v>
      </c>
      <c r="C1833" s="23" t="str">
        <f>tblLocAdj[[#This Row],[STATE]]&amp;tblLocAdj[[#This Row],[COUNTY]]</f>
        <v>NELINCOLN</v>
      </c>
      <c r="D1833" s="24">
        <v>1.8</v>
      </c>
      <c r="E1833" s="17" t="s">
        <v>3067</v>
      </c>
      <c r="F1833" s="19">
        <v>40544</v>
      </c>
      <c r="G1833" s="20">
        <v>1.8</v>
      </c>
      <c r="H1833" s="27"/>
      <c r="I1833" s="20">
        <v>0</v>
      </c>
    </row>
    <row r="1834" spans="1:9" ht="30" x14ac:dyDescent="0.25">
      <c r="A1834" s="17" t="s">
        <v>50</v>
      </c>
      <c r="B1834" s="17" t="s">
        <v>292</v>
      </c>
      <c r="C1834" s="23" t="str">
        <f>tblLocAdj[[#This Row],[STATE]]&amp;tblLocAdj[[#This Row],[COUNTY]]</f>
        <v>NELOGAN</v>
      </c>
      <c r="D1834" s="24">
        <v>1.8</v>
      </c>
      <c r="E1834" s="17" t="s">
        <v>3068</v>
      </c>
      <c r="F1834" s="19">
        <v>40544</v>
      </c>
      <c r="G1834" s="20">
        <v>1.8</v>
      </c>
      <c r="H1834" s="27"/>
      <c r="I1834" s="20">
        <v>0</v>
      </c>
    </row>
    <row r="1835" spans="1:9" ht="30" x14ac:dyDescent="0.25">
      <c r="A1835" s="17" t="s">
        <v>50</v>
      </c>
      <c r="B1835" s="17" t="s">
        <v>3069</v>
      </c>
      <c r="C1835" s="23" t="str">
        <f>tblLocAdj[[#This Row],[STATE]]&amp;tblLocAdj[[#This Row],[COUNTY]]</f>
        <v>NELOUP</v>
      </c>
      <c r="D1835" s="24">
        <v>1.75</v>
      </c>
      <c r="E1835" s="17" t="s">
        <v>3070</v>
      </c>
      <c r="F1835" s="19">
        <v>40544</v>
      </c>
      <c r="G1835" s="20">
        <v>1.75</v>
      </c>
      <c r="H1835" s="27"/>
      <c r="I1835" s="20">
        <v>0</v>
      </c>
    </row>
    <row r="1836" spans="1:9" ht="30" x14ac:dyDescent="0.25">
      <c r="A1836" s="17" t="s">
        <v>50</v>
      </c>
      <c r="B1836" s="17" t="s">
        <v>174</v>
      </c>
      <c r="C1836" s="23" t="str">
        <f>tblLocAdj[[#This Row],[STATE]]&amp;tblLocAdj[[#This Row],[COUNTY]]</f>
        <v>NEMADISON</v>
      </c>
      <c r="D1836" s="24">
        <v>1.8</v>
      </c>
      <c r="E1836" s="17" t="s">
        <v>3071</v>
      </c>
      <c r="F1836" s="19">
        <v>40544</v>
      </c>
      <c r="G1836" s="20">
        <v>1.8</v>
      </c>
      <c r="H1836" s="27"/>
      <c r="I1836" s="20">
        <v>0</v>
      </c>
    </row>
    <row r="1837" spans="1:9" ht="30" x14ac:dyDescent="0.25">
      <c r="A1837" s="17" t="s">
        <v>50</v>
      </c>
      <c r="B1837" s="17" t="s">
        <v>1620</v>
      </c>
      <c r="C1837" s="23" t="str">
        <f>tblLocAdj[[#This Row],[STATE]]&amp;tblLocAdj[[#This Row],[COUNTY]]</f>
        <v>NEMCPHERSON</v>
      </c>
      <c r="D1837" s="24">
        <v>1.8</v>
      </c>
      <c r="E1837" s="17" t="s">
        <v>3072</v>
      </c>
      <c r="F1837" s="19">
        <v>40544</v>
      </c>
      <c r="G1837" s="20">
        <v>1.8</v>
      </c>
      <c r="H1837" s="27"/>
      <c r="I1837" s="20">
        <v>0</v>
      </c>
    </row>
    <row r="1838" spans="1:9" ht="30" x14ac:dyDescent="0.25">
      <c r="A1838" s="17" t="s">
        <v>50</v>
      </c>
      <c r="B1838" s="17" t="s">
        <v>3073</v>
      </c>
      <c r="C1838" s="23" t="str">
        <f>tblLocAdj[[#This Row],[STATE]]&amp;tblLocAdj[[#This Row],[COUNTY]]</f>
        <v>NEMERRICK</v>
      </c>
      <c r="D1838" s="24">
        <v>1.8</v>
      </c>
      <c r="E1838" s="17" t="s">
        <v>3074</v>
      </c>
      <c r="F1838" s="19">
        <v>40544</v>
      </c>
      <c r="G1838" s="20">
        <v>1.8</v>
      </c>
      <c r="H1838" s="27"/>
      <c r="I1838" s="20">
        <v>0</v>
      </c>
    </row>
    <row r="1839" spans="1:9" ht="30" x14ac:dyDescent="0.25">
      <c r="A1839" s="17" t="s">
        <v>50</v>
      </c>
      <c r="B1839" s="17" t="s">
        <v>3075</v>
      </c>
      <c r="C1839" s="23" t="str">
        <f>tblLocAdj[[#This Row],[STATE]]&amp;tblLocAdj[[#This Row],[COUNTY]]</f>
        <v>NEMORRILL</v>
      </c>
      <c r="D1839" s="24">
        <v>1.8</v>
      </c>
      <c r="E1839" s="17" t="s">
        <v>3076</v>
      </c>
      <c r="F1839" s="19">
        <v>40544</v>
      </c>
      <c r="G1839" s="20">
        <v>1.8</v>
      </c>
      <c r="H1839" s="27"/>
      <c r="I1839" s="20">
        <v>0</v>
      </c>
    </row>
    <row r="1840" spans="1:9" ht="30" x14ac:dyDescent="0.25">
      <c r="A1840" s="17" t="s">
        <v>50</v>
      </c>
      <c r="B1840" s="17" t="s">
        <v>3077</v>
      </c>
      <c r="C1840" s="23" t="str">
        <f>tblLocAdj[[#This Row],[STATE]]&amp;tblLocAdj[[#This Row],[COUNTY]]</f>
        <v>NENANCE</v>
      </c>
      <c r="D1840" s="24">
        <v>1.8</v>
      </c>
      <c r="E1840" s="17" t="s">
        <v>3078</v>
      </c>
      <c r="F1840" s="19">
        <v>40544</v>
      </c>
      <c r="G1840" s="20">
        <v>1.8</v>
      </c>
      <c r="H1840" s="27"/>
      <c r="I1840" s="20">
        <v>0</v>
      </c>
    </row>
    <row r="1841" spans="1:9" ht="30" x14ac:dyDescent="0.25">
      <c r="A1841" s="17" t="s">
        <v>50</v>
      </c>
      <c r="B1841" s="17" t="s">
        <v>1631</v>
      </c>
      <c r="C1841" s="23" t="str">
        <f>tblLocAdj[[#This Row],[STATE]]&amp;tblLocAdj[[#This Row],[COUNTY]]</f>
        <v>NENEMAHA</v>
      </c>
      <c r="D1841" s="24">
        <v>1.85</v>
      </c>
      <c r="E1841" s="17" t="s">
        <v>3079</v>
      </c>
      <c r="F1841" s="19">
        <v>40544</v>
      </c>
      <c r="G1841" s="20">
        <v>1.85</v>
      </c>
      <c r="H1841" s="27"/>
      <c r="I1841" s="20">
        <v>0</v>
      </c>
    </row>
    <row r="1842" spans="1:9" ht="30" x14ac:dyDescent="0.25">
      <c r="A1842" s="17" t="s">
        <v>50</v>
      </c>
      <c r="B1842" s="17" t="s">
        <v>3080</v>
      </c>
      <c r="C1842" s="23" t="str">
        <f>tblLocAdj[[#This Row],[STATE]]&amp;tblLocAdj[[#This Row],[COUNTY]]</f>
        <v>NENUCKOLLS</v>
      </c>
      <c r="D1842" s="24">
        <v>1.8</v>
      </c>
      <c r="E1842" s="17" t="s">
        <v>3081</v>
      </c>
      <c r="F1842" s="19">
        <v>40544</v>
      </c>
      <c r="G1842" s="20">
        <v>1.8</v>
      </c>
      <c r="H1842" s="27"/>
      <c r="I1842" s="20">
        <v>0</v>
      </c>
    </row>
    <row r="1843" spans="1:9" ht="30" x14ac:dyDescent="0.25">
      <c r="A1843" s="17" t="s">
        <v>50</v>
      </c>
      <c r="B1843" s="17" t="s">
        <v>3082</v>
      </c>
      <c r="C1843" s="23" t="str">
        <f>tblLocAdj[[#This Row],[STATE]]&amp;tblLocAdj[[#This Row],[COUNTY]]</f>
        <v>NEOTOE</v>
      </c>
      <c r="D1843" s="24">
        <v>1.85</v>
      </c>
      <c r="E1843" s="17" t="s">
        <v>3083</v>
      </c>
      <c r="F1843" s="19">
        <v>40544</v>
      </c>
      <c r="G1843" s="20">
        <v>1.85</v>
      </c>
      <c r="H1843" s="27"/>
      <c r="I1843" s="20">
        <v>0</v>
      </c>
    </row>
    <row r="1844" spans="1:9" ht="30" x14ac:dyDescent="0.25">
      <c r="A1844" s="17" t="s">
        <v>50</v>
      </c>
      <c r="B1844" s="17" t="s">
        <v>1645</v>
      </c>
      <c r="C1844" s="23" t="str">
        <f>tblLocAdj[[#This Row],[STATE]]&amp;tblLocAdj[[#This Row],[COUNTY]]</f>
        <v>NEPAWNEE</v>
      </c>
      <c r="D1844" s="24">
        <v>1.85</v>
      </c>
      <c r="E1844" s="17" t="s">
        <v>3084</v>
      </c>
      <c r="F1844" s="19">
        <v>40544</v>
      </c>
      <c r="G1844" s="20">
        <v>1.85</v>
      </c>
      <c r="H1844" s="27"/>
      <c r="I1844" s="20">
        <v>0</v>
      </c>
    </row>
    <row r="1845" spans="1:9" ht="30" x14ac:dyDescent="0.25">
      <c r="A1845" s="17" t="s">
        <v>50</v>
      </c>
      <c r="B1845" s="17" t="s">
        <v>3085</v>
      </c>
      <c r="C1845" s="23" t="str">
        <f>tblLocAdj[[#This Row],[STATE]]&amp;tblLocAdj[[#This Row],[COUNTY]]</f>
        <v>NEPERKINS</v>
      </c>
      <c r="D1845" s="24">
        <v>1.8</v>
      </c>
      <c r="E1845" s="17" t="s">
        <v>3086</v>
      </c>
      <c r="F1845" s="19">
        <v>40544</v>
      </c>
      <c r="G1845" s="20">
        <v>1.8</v>
      </c>
      <c r="H1845" s="27"/>
      <c r="I1845" s="20">
        <v>0</v>
      </c>
    </row>
    <row r="1846" spans="1:9" ht="30" x14ac:dyDescent="0.25">
      <c r="A1846" s="17" t="s">
        <v>50</v>
      </c>
      <c r="B1846" s="17" t="s">
        <v>2478</v>
      </c>
      <c r="C1846" s="23" t="str">
        <f>tblLocAdj[[#This Row],[STATE]]&amp;tblLocAdj[[#This Row],[COUNTY]]</f>
        <v>NEPHELPS</v>
      </c>
      <c r="D1846" s="24">
        <v>1.8</v>
      </c>
      <c r="E1846" s="17" t="s">
        <v>3087</v>
      </c>
      <c r="F1846" s="19">
        <v>40544</v>
      </c>
      <c r="G1846" s="20">
        <v>1.8</v>
      </c>
      <c r="H1846" s="27"/>
      <c r="I1846" s="20">
        <v>0</v>
      </c>
    </row>
    <row r="1847" spans="1:9" ht="30" x14ac:dyDescent="0.25">
      <c r="A1847" s="17" t="s">
        <v>50</v>
      </c>
      <c r="B1847" s="17" t="s">
        <v>941</v>
      </c>
      <c r="C1847" s="23" t="str">
        <f>tblLocAdj[[#This Row],[STATE]]&amp;tblLocAdj[[#This Row],[COUNTY]]</f>
        <v>NEPIERCE</v>
      </c>
      <c r="D1847" s="24">
        <v>1.75</v>
      </c>
      <c r="E1847" s="17" t="s">
        <v>3088</v>
      </c>
      <c r="F1847" s="19">
        <v>40544</v>
      </c>
      <c r="G1847" s="20">
        <v>1.75</v>
      </c>
      <c r="H1847" s="27"/>
      <c r="I1847" s="20">
        <v>0</v>
      </c>
    </row>
    <row r="1848" spans="1:9" ht="30" x14ac:dyDescent="0.25">
      <c r="A1848" s="17" t="s">
        <v>50</v>
      </c>
      <c r="B1848" s="17" t="s">
        <v>2481</v>
      </c>
      <c r="C1848" s="23" t="str">
        <f>tblLocAdj[[#This Row],[STATE]]&amp;tblLocAdj[[#This Row],[COUNTY]]</f>
        <v>NEPLATTE</v>
      </c>
      <c r="D1848" s="24">
        <v>1.8</v>
      </c>
      <c r="E1848" s="17" t="s">
        <v>3089</v>
      </c>
      <c r="F1848" s="19">
        <v>40544</v>
      </c>
      <c r="G1848" s="20">
        <v>1.8</v>
      </c>
      <c r="H1848" s="27"/>
      <c r="I1848" s="20">
        <v>0</v>
      </c>
    </row>
    <row r="1849" spans="1:9" ht="30" x14ac:dyDescent="0.25">
      <c r="A1849" s="17" t="s">
        <v>50</v>
      </c>
      <c r="B1849" s="17" t="s">
        <v>316</v>
      </c>
      <c r="C1849" s="23" t="str">
        <f>tblLocAdj[[#This Row],[STATE]]&amp;tblLocAdj[[#This Row],[COUNTY]]</f>
        <v>NEPOLK</v>
      </c>
      <c r="D1849" s="24">
        <v>1.8</v>
      </c>
      <c r="E1849" s="17" t="s">
        <v>3090</v>
      </c>
      <c r="F1849" s="19">
        <v>40544</v>
      </c>
      <c r="G1849" s="20">
        <v>1.8</v>
      </c>
      <c r="H1849" s="27"/>
      <c r="I1849" s="20">
        <v>0</v>
      </c>
    </row>
    <row r="1850" spans="1:9" ht="30" x14ac:dyDescent="0.25">
      <c r="A1850" s="17" t="s">
        <v>50</v>
      </c>
      <c r="B1850" s="17" t="s">
        <v>3091</v>
      </c>
      <c r="C1850" s="23" t="str">
        <f>tblLocAdj[[#This Row],[STATE]]&amp;tblLocAdj[[#This Row],[COUNTY]]</f>
        <v>NERED WILLOW</v>
      </c>
      <c r="D1850" s="24">
        <v>1.8</v>
      </c>
      <c r="E1850" s="17" t="s">
        <v>3092</v>
      </c>
      <c r="F1850" s="19">
        <v>40544</v>
      </c>
      <c r="G1850" s="20">
        <v>1.8</v>
      </c>
      <c r="H1850" s="27"/>
      <c r="I1850" s="20">
        <v>0</v>
      </c>
    </row>
    <row r="1851" spans="1:9" ht="30" x14ac:dyDescent="0.25">
      <c r="A1851" s="17" t="s">
        <v>50</v>
      </c>
      <c r="B1851" s="17" t="s">
        <v>3093</v>
      </c>
      <c r="C1851" s="23" t="str">
        <f>tblLocAdj[[#This Row],[STATE]]&amp;tblLocAdj[[#This Row],[COUNTY]]</f>
        <v>NERICHARDSON</v>
      </c>
      <c r="D1851" s="24">
        <v>1.85</v>
      </c>
      <c r="E1851" s="17" t="s">
        <v>3094</v>
      </c>
      <c r="F1851" s="19">
        <v>40544</v>
      </c>
      <c r="G1851" s="20">
        <v>1.85</v>
      </c>
      <c r="H1851" s="27"/>
      <c r="I1851" s="20">
        <v>0</v>
      </c>
    </row>
    <row r="1852" spans="1:9" ht="30" x14ac:dyDescent="0.25">
      <c r="A1852" s="17" t="s">
        <v>50</v>
      </c>
      <c r="B1852" s="17" t="s">
        <v>2335</v>
      </c>
      <c r="C1852" s="23" t="str">
        <f>tblLocAdj[[#This Row],[STATE]]&amp;tblLocAdj[[#This Row],[COUNTY]]</f>
        <v>NEROCK</v>
      </c>
      <c r="D1852" s="24">
        <v>1.75</v>
      </c>
      <c r="E1852" s="17" t="s">
        <v>3095</v>
      </c>
      <c r="F1852" s="19">
        <v>40544</v>
      </c>
      <c r="G1852" s="20">
        <v>1.75</v>
      </c>
      <c r="H1852" s="27"/>
      <c r="I1852" s="20">
        <v>0</v>
      </c>
    </row>
    <row r="1853" spans="1:9" ht="30" x14ac:dyDescent="0.25">
      <c r="A1853" s="17" t="s">
        <v>50</v>
      </c>
      <c r="B1853" s="17" t="s">
        <v>325</v>
      </c>
      <c r="C1853" s="23" t="str">
        <f>tblLocAdj[[#This Row],[STATE]]&amp;tblLocAdj[[#This Row],[COUNTY]]</f>
        <v>NESALINE</v>
      </c>
      <c r="D1853" s="24">
        <v>1.8</v>
      </c>
      <c r="E1853" s="17" t="s">
        <v>3096</v>
      </c>
      <c r="F1853" s="19">
        <v>40544</v>
      </c>
      <c r="G1853" s="20">
        <v>1.8</v>
      </c>
      <c r="H1853" s="27"/>
      <c r="I1853" s="20">
        <v>0</v>
      </c>
    </row>
    <row r="1854" spans="1:9" ht="30" x14ac:dyDescent="0.25">
      <c r="A1854" s="17" t="s">
        <v>50</v>
      </c>
      <c r="B1854" s="17" t="s">
        <v>3097</v>
      </c>
      <c r="C1854" s="23" t="str">
        <f>tblLocAdj[[#This Row],[STATE]]&amp;tblLocAdj[[#This Row],[COUNTY]]</f>
        <v>NESARPY</v>
      </c>
      <c r="D1854" s="24">
        <v>1.85</v>
      </c>
      <c r="E1854" s="17" t="s">
        <v>3098</v>
      </c>
      <c r="F1854" s="19">
        <v>40544</v>
      </c>
      <c r="G1854" s="20">
        <v>1.85</v>
      </c>
      <c r="H1854" s="27"/>
      <c r="I1854" s="20">
        <v>0</v>
      </c>
    </row>
    <row r="1855" spans="1:9" ht="30" x14ac:dyDescent="0.25">
      <c r="A1855" s="17" t="s">
        <v>50</v>
      </c>
      <c r="B1855" s="17" t="s">
        <v>3099</v>
      </c>
      <c r="C1855" s="23" t="str">
        <f>tblLocAdj[[#This Row],[STATE]]&amp;tblLocAdj[[#This Row],[COUNTY]]</f>
        <v>NESAUNDERS</v>
      </c>
      <c r="D1855" s="24">
        <v>1.85</v>
      </c>
      <c r="E1855" s="17" t="s">
        <v>3100</v>
      </c>
      <c r="F1855" s="19">
        <v>40544</v>
      </c>
      <c r="G1855" s="20">
        <v>1.85</v>
      </c>
      <c r="H1855" s="27"/>
      <c r="I1855" s="20">
        <v>0</v>
      </c>
    </row>
    <row r="1856" spans="1:9" ht="30" x14ac:dyDescent="0.25">
      <c r="A1856" s="17" t="s">
        <v>50</v>
      </c>
      <c r="B1856" s="17" t="s">
        <v>3101</v>
      </c>
      <c r="C1856" s="23" t="str">
        <f>tblLocAdj[[#This Row],[STATE]]&amp;tblLocAdj[[#This Row],[COUNTY]]</f>
        <v>NESCOTTS BLUFF</v>
      </c>
      <c r="D1856" s="24">
        <v>1.8</v>
      </c>
      <c r="E1856" s="17" t="s">
        <v>3102</v>
      </c>
      <c r="F1856" s="19">
        <v>40544</v>
      </c>
      <c r="G1856" s="20">
        <v>1.8</v>
      </c>
      <c r="H1856" s="27"/>
      <c r="I1856" s="20">
        <v>0</v>
      </c>
    </row>
    <row r="1857" spans="1:9" ht="30" x14ac:dyDescent="0.25">
      <c r="A1857" s="17" t="s">
        <v>50</v>
      </c>
      <c r="B1857" s="17" t="s">
        <v>1669</v>
      </c>
      <c r="C1857" s="23" t="str">
        <f>tblLocAdj[[#This Row],[STATE]]&amp;tblLocAdj[[#This Row],[COUNTY]]</f>
        <v>NESEWARD</v>
      </c>
      <c r="D1857" s="24">
        <v>1.8</v>
      </c>
      <c r="E1857" s="17" t="s">
        <v>3103</v>
      </c>
      <c r="F1857" s="19">
        <v>40544</v>
      </c>
      <c r="G1857" s="20">
        <v>1.8</v>
      </c>
      <c r="H1857" s="27"/>
      <c r="I1857" s="20">
        <v>0</v>
      </c>
    </row>
    <row r="1858" spans="1:9" ht="30" x14ac:dyDescent="0.25">
      <c r="A1858" s="17" t="s">
        <v>50</v>
      </c>
      <c r="B1858" s="17" t="s">
        <v>1673</v>
      </c>
      <c r="C1858" s="17" t="str">
        <f>tblLocAdj[[#This Row],[STATE]]&amp;tblLocAdj[[#This Row],[COUNTY]]</f>
        <v>NESHERIDAN</v>
      </c>
      <c r="D1858" s="18">
        <v>1.8</v>
      </c>
      <c r="E1858" s="17" t="s">
        <v>3104</v>
      </c>
      <c r="F1858" s="19">
        <v>40544</v>
      </c>
      <c r="G1858" s="20">
        <v>1.8</v>
      </c>
      <c r="H1858" s="26"/>
      <c r="I1858" s="20">
        <v>0</v>
      </c>
    </row>
    <row r="1859" spans="1:9" ht="30" x14ac:dyDescent="0.25">
      <c r="A1859" s="17" t="s">
        <v>50</v>
      </c>
      <c r="B1859" s="17" t="s">
        <v>1675</v>
      </c>
      <c r="C1859" s="17" t="str">
        <f>tblLocAdj[[#This Row],[STATE]]&amp;tblLocAdj[[#This Row],[COUNTY]]</f>
        <v>NESHERMAN</v>
      </c>
      <c r="D1859" s="18">
        <v>1.8</v>
      </c>
      <c r="E1859" s="17" t="s">
        <v>3105</v>
      </c>
      <c r="F1859" s="19">
        <v>40544</v>
      </c>
      <c r="G1859" s="20">
        <v>1.8</v>
      </c>
      <c r="H1859" s="26"/>
      <c r="I1859" s="20">
        <v>0</v>
      </c>
    </row>
    <row r="1860" spans="1:9" ht="30" x14ac:dyDescent="0.25">
      <c r="A1860" s="17" t="s">
        <v>50</v>
      </c>
      <c r="B1860" s="17" t="s">
        <v>1148</v>
      </c>
      <c r="C1860" s="17" t="str">
        <f>tblLocAdj[[#This Row],[STATE]]&amp;tblLocAdj[[#This Row],[COUNTY]]</f>
        <v>NESIOUX</v>
      </c>
      <c r="D1860" s="18">
        <v>1.8</v>
      </c>
      <c r="E1860" s="17" t="s">
        <v>3106</v>
      </c>
      <c r="F1860" s="19">
        <v>40544</v>
      </c>
      <c r="G1860" s="20">
        <v>1.8</v>
      </c>
      <c r="H1860" s="26"/>
      <c r="I1860" s="20">
        <v>0</v>
      </c>
    </row>
    <row r="1861" spans="1:9" ht="30" x14ac:dyDescent="0.25">
      <c r="A1861" s="17" t="s">
        <v>50</v>
      </c>
      <c r="B1861" s="17" t="s">
        <v>1681</v>
      </c>
      <c r="C1861" s="17" t="str">
        <f>tblLocAdj[[#This Row],[STATE]]&amp;tblLocAdj[[#This Row],[COUNTY]]</f>
        <v>NESTANTON</v>
      </c>
      <c r="D1861" s="18">
        <v>1.8</v>
      </c>
      <c r="E1861" s="17" t="s">
        <v>3107</v>
      </c>
      <c r="F1861" s="19">
        <v>40544</v>
      </c>
      <c r="G1861" s="20">
        <v>1.8</v>
      </c>
      <c r="H1861" s="26"/>
      <c r="I1861" s="20">
        <v>0</v>
      </c>
    </row>
    <row r="1862" spans="1:9" ht="30" x14ac:dyDescent="0.25">
      <c r="A1862" s="17" t="s">
        <v>50</v>
      </c>
      <c r="B1862" s="17" t="s">
        <v>3108</v>
      </c>
      <c r="C1862" s="17" t="str">
        <f>tblLocAdj[[#This Row],[STATE]]&amp;tblLocAdj[[#This Row],[COUNTY]]</f>
        <v>NETHAYER</v>
      </c>
      <c r="D1862" s="18">
        <v>1.8</v>
      </c>
      <c r="E1862" s="17" t="s">
        <v>3109</v>
      </c>
      <c r="F1862" s="19">
        <v>40544</v>
      </c>
      <c r="G1862" s="20">
        <v>1.8</v>
      </c>
      <c r="H1862" s="26"/>
      <c r="I1862" s="20">
        <v>0</v>
      </c>
    </row>
    <row r="1863" spans="1:9" ht="30" x14ac:dyDescent="0.25">
      <c r="A1863" s="17" t="s">
        <v>50</v>
      </c>
      <c r="B1863" s="17" t="s">
        <v>979</v>
      </c>
      <c r="C1863" s="17" t="str">
        <f>tblLocAdj[[#This Row],[STATE]]&amp;tblLocAdj[[#This Row],[COUNTY]]</f>
        <v>NETHOMAS</v>
      </c>
      <c r="D1863" s="18">
        <v>1.75</v>
      </c>
      <c r="E1863" s="17" t="s">
        <v>3110</v>
      </c>
      <c r="F1863" s="19">
        <v>40544</v>
      </c>
      <c r="G1863" s="20">
        <v>1.75</v>
      </c>
      <c r="H1863" s="26"/>
      <c r="I1863" s="20">
        <v>0</v>
      </c>
    </row>
    <row r="1864" spans="1:9" ht="30" x14ac:dyDescent="0.25">
      <c r="A1864" s="17" t="s">
        <v>50</v>
      </c>
      <c r="B1864" s="17" t="s">
        <v>3111</v>
      </c>
      <c r="C1864" s="17" t="str">
        <f>tblLocAdj[[#This Row],[STATE]]&amp;tblLocAdj[[#This Row],[COUNTY]]</f>
        <v>NETHURSTON</v>
      </c>
      <c r="D1864" s="18">
        <v>1.75</v>
      </c>
      <c r="E1864" s="17" t="s">
        <v>3112</v>
      </c>
      <c r="F1864" s="19">
        <v>40544</v>
      </c>
      <c r="G1864" s="20">
        <v>1.75</v>
      </c>
      <c r="H1864" s="26"/>
      <c r="I1864" s="20">
        <v>0</v>
      </c>
    </row>
    <row r="1865" spans="1:9" ht="30" x14ac:dyDescent="0.25">
      <c r="A1865" s="17" t="s">
        <v>50</v>
      </c>
      <c r="B1865" s="17" t="s">
        <v>1246</v>
      </c>
      <c r="C1865" s="17" t="str">
        <f>tblLocAdj[[#This Row],[STATE]]&amp;tblLocAdj[[#This Row],[COUNTY]]</f>
        <v>NEVALLEY</v>
      </c>
      <c r="D1865" s="18">
        <v>1.8</v>
      </c>
      <c r="E1865" s="17" t="s">
        <v>3113</v>
      </c>
      <c r="F1865" s="19">
        <v>40544</v>
      </c>
      <c r="G1865" s="20">
        <v>1.8</v>
      </c>
      <c r="H1865" s="26"/>
      <c r="I1865" s="20">
        <v>0</v>
      </c>
    </row>
    <row r="1866" spans="1:9" ht="30" x14ac:dyDescent="0.25">
      <c r="A1866" s="17" t="s">
        <v>50</v>
      </c>
      <c r="B1866" s="17" t="s">
        <v>214</v>
      </c>
      <c r="C1866" s="17" t="str">
        <f>tblLocAdj[[#This Row],[STATE]]&amp;tblLocAdj[[#This Row],[COUNTY]]</f>
        <v>NEWASHINGTON</v>
      </c>
      <c r="D1866" s="18">
        <v>1.85</v>
      </c>
      <c r="E1866" s="17" t="s">
        <v>3114</v>
      </c>
      <c r="F1866" s="19">
        <v>40544</v>
      </c>
      <c r="G1866" s="20">
        <v>1.85</v>
      </c>
      <c r="H1866" s="26"/>
      <c r="I1866" s="20">
        <v>0</v>
      </c>
    </row>
    <row r="1867" spans="1:9" ht="30" x14ac:dyDescent="0.25">
      <c r="A1867" s="17" t="s">
        <v>50</v>
      </c>
      <c r="B1867" s="17" t="s">
        <v>1005</v>
      </c>
      <c r="C1867" s="17" t="str">
        <f>tblLocAdj[[#This Row],[STATE]]&amp;tblLocAdj[[#This Row],[COUNTY]]</f>
        <v>NEWAYNE</v>
      </c>
      <c r="D1867" s="18">
        <v>1.75</v>
      </c>
      <c r="E1867" s="17" t="s">
        <v>3115</v>
      </c>
      <c r="F1867" s="19">
        <v>40544</v>
      </c>
      <c r="G1867" s="20">
        <v>1.75</v>
      </c>
      <c r="H1867" s="26"/>
      <c r="I1867" s="20">
        <v>0</v>
      </c>
    </row>
    <row r="1868" spans="1:9" ht="30" x14ac:dyDescent="0.25">
      <c r="A1868" s="17" t="s">
        <v>50</v>
      </c>
      <c r="B1868" s="17" t="s">
        <v>1007</v>
      </c>
      <c r="C1868" s="17" t="str">
        <f>tblLocAdj[[#This Row],[STATE]]&amp;tblLocAdj[[#This Row],[COUNTY]]</f>
        <v>NEWEBSTER</v>
      </c>
      <c r="D1868" s="18">
        <v>1.8</v>
      </c>
      <c r="E1868" s="17" t="s">
        <v>3116</v>
      </c>
      <c r="F1868" s="19">
        <v>40544</v>
      </c>
      <c r="G1868" s="20">
        <v>1.8</v>
      </c>
      <c r="H1868" s="26"/>
      <c r="I1868" s="20">
        <v>0</v>
      </c>
    </row>
    <row r="1869" spans="1:9" ht="30" x14ac:dyDescent="0.25">
      <c r="A1869" s="17" t="s">
        <v>50</v>
      </c>
      <c r="B1869" s="17" t="s">
        <v>1009</v>
      </c>
      <c r="C1869" s="17" t="str">
        <f>tblLocAdj[[#This Row],[STATE]]&amp;tblLocAdj[[#This Row],[COUNTY]]</f>
        <v>NEWHEELER</v>
      </c>
      <c r="D1869" s="18">
        <v>1.75</v>
      </c>
      <c r="E1869" s="17" t="s">
        <v>3117</v>
      </c>
      <c r="F1869" s="19">
        <v>40544</v>
      </c>
      <c r="G1869" s="20">
        <v>1.75</v>
      </c>
      <c r="H1869" s="26"/>
      <c r="I1869" s="20">
        <v>0</v>
      </c>
    </row>
    <row r="1870" spans="1:9" ht="30" x14ac:dyDescent="0.25">
      <c r="A1870" s="17" t="s">
        <v>50</v>
      </c>
      <c r="B1870" s="17" t="s">
        <v>2077</v>
      </c>
      <c r="C1870" s="17" t="str">
        <f>tblLocAdj[[#This Row],[STATE]]&amp;tblLocAdj[[#This Row],[COUNTY]]</f>
        <v>NEYORK</v>
      </c>
      <c r="D1870" s="18">
        <v>1.8</v>
      </c>
      <c r="E1870" s="17" t="s">
        <v>3118</v>
      </c>
      <c r="F1870" s="19">
        <v>40544</v>
      </c>
      <c r="G1870" s="20">
        <v>1.8</v>
      </c>
      <c r="H1870" s="26"/>
      <c r="I1870" s="20">
        <v>0</v>
      </c>
    </row>
    <row r="1871" spans="1:9" ht="30" x14ac:dyDescent="0.25">
      <c r="A1871" s="17" t="s">
        <v>51</v>
      </c>
      <c r="B1871" s="17" t="s">
        <v>3119</v>
      </c>
      <c r="C1871" s="17" t="str">
        <f>tblLocAdj[[#This Row],[STATE]]&amp;tblLocAdj[[#This Row],[COUNTY]]</f>
        <v>NHBELKNAP</v>
      </c>
      <c r="D1871" s="18">
        <v>2.8</v>
      </c>
      <c r="E1871" s="17" t="s">
        <v>3120</v>
      </c>
      <c r="F1871" s="19">
        <v>40544</v>
      </c>
      <c r="G1871" s="20">
        <v>2.8</v>
      </c>
      <c r="H1871" s="26"/>
      <c r="I1871" s="20">
        <v>0</v>
      </c>
    </row>
    <row r="1872" spans="1:9" ht="30" x14ac:dyDescent="0.25">
      <c r="A1872" s="17" t="s">
        <v>51</v>
      </c>
      <c r="B1872" s="17" t="s">
        <v>233</v>
      </c>
      <c r="C1872" s="17" t="str">
        <f>tblLocAdj[[#This Row],[STATE]]&amp;tblLocAdj[[#This Row],[COUNTY]]</f>
        <v>NHCARROLL</v>
      </c>
      <c r="D1872" s="18">
        <v>2.8</v>
      </c>
      <c r="E1872" s="17" t="s">
        <v>3121</v>
      </c>
      <c r="F1872" s="19">
        <v>40544</v>
      </c>
      <c r="G1872" s="20">
        <v>2.8</v>
      </c>
      <c r="H1872" s="26"/>
      <c r="I1872" s="20">
        <v>0</v>
      </c>
    </row>
    <row r="1873" spans="1:9" ht="30" x14ac:dyDescent="0.25">
      <c r="A1873" s="17" t="s">
        <v>51</v>
      </c>
      <c r="B1873" s="17" t="s">
        <v>3122</v>
      </c>
      <c r="C1873" s="17" t="str">
        <f>tblLocAdj[[#This Row],[STATE]]&amp;tblLocAdj[[#This Row],[COUNTY]]</f>
        <v>NHCHESHIRE</v>
      </c>
      <c r="D1873" s="18">
        <v>2.8</v>
      </c>
      <c r="E1873" s="17" t="s">
        <v>3123</v>
      </c>
      <c r="F1873" s="19">
        <v>40544</v>
      </c>
      <c r="G1873" s="20">
        <v>2.8</v>
      </c>
      <c r="H1873" s="26"/>
      <c r="I1873" s="20">
        <v>0</v>
      </c>
    </row>
    <row r="1874" spans="1:9" ht="30" x14ac:dyDescent="0.25">
      <c r="A1874" s="17" t="s">
        <v>51</v>
      </c>
      <c r="B1874" s="17" t="s">
        <v>3124</v>
      </c>
      <c r="C1874" s="17" t="str">
        <f>tblLocAdj[[#This Row],[STATE]]&amp;tblLocAdj[[#This Row],[COUNTY]]</f>
        <v>NHCOOS</v>
      </c>
      <c r="D1874" s="18">
        <v>2.6</v>
      </c>
      <c r="E1874" s="17" t="s">
        <v>3125</v>
      </c>
      <c r="F1874" s="19">
        <v>40544</v>
      </c>
      <c r="G1874" s="20">
        <v>2.6</v>
      </c>
      <c r="H1874" s="26"/>
      <c r="I1874" s="20">
        <v>0</v>
      </c>
    </row>
    <row r="1875" spans="1:9" ht="30" x14ac:dyDescent="0.25">
      <c r="A1875" s="17" t="s">
        <v>51</v>
      </c>
      <c r="B1875" s="17" t="s">
        <v>3126</v>
      </c>
      <c r="C1875" s="17" t="str">
        <f>tblLocAdj[[#This Row],[STATE]]&amp;tblLocAdj[[#This Row],[COUNTY]]</f>
        <v>NHGRAFTON</v>
      </c>
      <c r="D1875" s="18">
        <v>2.6</v>
      </c>
      <c r="E1875" s="17" t="s">
        <v>3127</v>
      </c>
      <c r="F1875" s="19">
        <v>40544</v>
      </c>
      <c r="G1875" s="20">
        <v>2.6</v>
      </c>
      <c r="H1875" s="26"/>
      <c r="I1875" s="20">
        <v>0</v>
      </c>
    </row>
    <row r="1876" spans="1:9" ht="30" x14ac:dyDescent="0.25">
      <c r="A1876" s="17" t="s">
        <v>51</v>
      </c>
      <c r="B1876" s="17" t="s">
        <v>688</v>
      </c>
      <c r="C1876" s="17" t="str">
        <f>tblLocAdj[[#This Row],[STATE]]&amp;tblLocAdj[[#This Row],[COUNTY]]</f>
        <v>NHHILLSBOROUGH</v>
      </c>
      <c r="D1876" s="18">
        <v>3</v>
      </c>
      <c r="E1876" s="17" t="s">
        <v>3128</v>
      </c>
      <c r="F1876" s="19">
        <v>40544</v>
      </c>
      <c r="G1876" s="20">
        <v>3</v>
      </c>
      <c r="H1876" s="26"/>
      <c r="I1876" s="20">
        <v>0</v>
      </c>
    </row>
    <row r="1877" spans="1:9" ht="30" x14ac:dyDescent="0.25">
      <c r="A1877" s="17" t="s">
        <v>51</v>
      </c>
      <c r="B1877" s="17" t="s">
        <v>3129</v>
      </c>
      <c r="C1877" s="17" t="str">
        <f>tblLocAdj[[#This Row],[STATE]]&amp;tblLocAdj[[#This Row],[COUNTY]]</f>
        <v>NHMERRIMACK</v>
      </c>
      <c r="D1877" s="18">
        <v>3</v>
      </c>
      <c r="E1877" s="17" t="s">
        <v>3130</v>
      </c>
      <c r="F1877" s="19">
        <v>40544</v>
      </c>
      <c r="G1877" s="20">
        <v>3</v>
      </c>
      <c r="H1877" s="26"/>
      <c r="I1877" s="20">
        <v>0</v>
      </c>
    </row>
    <row r="1878" spans="1:9" ht="30" x14ac:dyDescent="0.25">
      <c r="A1878" s="17" t="s">
        <v>51</v>
      </c>
      <c r="B1878" s="17" t="s">
        <v>2865</v>
      </c>
      <c r="C1878" s="17" t="str">
        <f>tblLocAdj[[#This Row],[STATE]]&amp;tblLocAdj[[#This Row],[COUNTY]]</f>
        <v>NHROCKINGHAM</v>
      </c>
      <c r="D1878" s="18">
        <v>3</v>
      </c>
      <c r="E1878" s="17" t="s">
        <v>3131</v>
      </c>
      <c r="F1878" s="19">
        <v>40544</v>
      </c>
      <c r="G1878" s="20">
        <v>3</v>
      </c>
      <c r="H1878" s="26"/>
      <c r="I1878" s="20">
        <v>0</v>
      </c>
    </row>
    <row r="1879" spans="1:9" ht="30" x14ac:dyDescent="0.25">
      <c r="A1879" s="17" t="s">
        <v>51</v>
      </c>
      <c r="B1879" s="17" t="s">
        <v>3132</v>
      </c>
      <c r="C1879" s="17" t="str">
        <f>tblLocAdj[[#This Row],[STATE]]&amp;tblLocAdj[[#This Row],[COUNTY]]</f>
        <v>NHSTRAFFORD</v>
      </c>
      <c r="D1879" s="18">
        <v>3</v>
      </c>
      <c r="E1879" s="17" t="s">
        <v>3133</v>
      </c>
      <c r="F1879" s="19">
        <v>40544</v>
      </c>
      <c r="G1879" s="20">
        <v>3</v>
      </c>
      <c r="H1879" s="26"/>
      <c r="I1879" s="20">
        <v>0</v>
      </c>
    </row>
    <row r="1880" spans="1:9" ht="30" x14ac:dyDescent="0.25">
      <c r="A1880" s="17" t="s">
        <v>51</v>
      </c>
      <c r="B1880" s="17" t="s">
        <v>1505</v>
      </c>
      <c r="C1880" s="17" t="str">
        <f>tblLocAdj[[#This Row],[STATE]]&amp;tblLocAdj[[#This Row],[COUNTY]]</f>
        <v>NHSULLIVAN</v>
      </c>
      <c r="D1880" s="18">
        <v>2.8</v>
      </c>
      <c r="E1880" s="17" t="s">
        <v>3134</v>
      </c>
      <c r="F1880" s="19">
        <v>40544</v>
      </c>
      <c r="G1880" s="20">
        <v>2.8</v>
      </c>
      <c r="H1880" s="26"/>
      <c r="I1880" s="20">
        <v>0</v>
      </c>
    </row>
    <row r="1881" spans="1:9" ht="30" x14ac:dyDescent="0.25">
      <c r="A1881" s="17" t="s">
        <v>52</v>
      </c>
      <c r="B1881" s="17" t="s">
        <v>3135</v>
      </c>
      <c r="C1881" s="17" t="str">
        <f>tblLocAdj[[#This Row],[STATE]]&amp;tblLocAdj[[#This Row],[COUNTY]]</f>
        <v>NJATLANTIC</v>
      </c>
      <c r="D1881" s="18">
        <v>3.05</v>
      </c>
      <c r="E1881" s="17" t="s">
        <v>3136</v>
      </c>
      <c r="F1881" s="19">
        <v>40544</v>
      </c>
      <c r="G1881" s="20">
        <v>3.05</v>
      </c>
      <c r="H1881" s="26"/>
      <c r="I1881" s="20">
        <v>0</v>
      </c>
    </row>
    <row r="1882" spans="1:9" ht="30" x14ac:dyDescent="0.25">
      <c r="A1882" s="17" t="s">
        <v>52</v>
      </c>
      <c r="B1882" s="17" t="s">
        <v>3137</v>
      </c>
      <c r="C1882" s="17" t="str">
        <f>tblLocAdj[[#This Row],[STATE]]&amp;tblLocAdj[[#This Row],[COUNTY]]</f>
        <v>NJBERGEN</v>
      </c>
      <c r="D1882" s="18">
        <v>3.15</v>
      </c>
      <c r="E1882" s="17" t="s">
        <v>3138</v>
      </c>
      <c r="F1882" s="19">
        <v>40544</v>
      </c>
      <c r="G1882" s="20">
        <v>3.15</v>
      </c>
      <c r="H1882" s="26"/>
      <c r="I1882" s="20">
        <v>0</v>
      </c>
    </row>
    <row r="1883" spans="1:9" ht="30" x14ac:dyDescent="0.25">
      <c r="A1883" s="17" t="s">
        <v>52</v>
      </c>
      <c r="B1883" s="17" t="s">
        <v>3139</v>
      </c>
      <c r="C1883" s="17" t="str">
        <f>tblLocAdj[[#This Row],[STATE]]&amp;tblLocAdj[[#This Row],[COUNTY]]</f>
        <v>NJBURLINGTON</v>
      </c>
      <c r="D1883" s="18">
        <v>3.05</v>
      </c>
      <c r="E1883" s="17" t="s">
        <v>3140</v>
      </c>
      <c r="F1883" s="19">
        <v>40544</v>
      </c>
      <c r="G1883" s="20">
        <v>3.05</v>
      </c>
      <c r="H1883" s="26"/>
      <c r="I1883" s="20">
        <v>0</v>
      </c>
    </row>
    <row r="1884" spans="1:9" ht="30" x14ac:dyDescent="0.25">
      <c r="A1884" s="17" t="s">
        <v>52</v>
      </c>
      <c r="B1884" s="17" t="s">
        <v>789</v>
      </c>
      <c r="C1884" s="17" t="str">
        <f>tblLocAdj[[#This Row],[STATE]]&amp;tblLocAdj[[#This Row],[COUNTY]]</f>
        <v>NJCAMDEN</v>
      </c>
      <c r="D1884" s="18">
        <v>3.05</v>
      </c>
      <c r="E1884" s="17" t="s">
        <v>3141</v>
      </c>
      <c r="F1884" s="19">
        <v>40544</v>
      </c>
      <c r="G1884" s="20">
        <v>3.05</v>
      </c>
      <c r="H1884" s="26"/>
      <c r="I1884" s="20">
        <v>0</v>
      </c>
    </row>
    <row r="1885" spans="1:9" ht="30" x14ac:dyDescent="0.25">
      <c r="A1885" s="17" t="s">
        <v>52</v>
      </c>
      <c r="B1885" s="17" t="s">
        <v>3142</v>
      </c>
      <c r="C1885" s="17" t="str">
        <f>tblLocAdj[[#This Row],[STATE]]&amp;tblLocAdj[[#This Row],[COUNTY]]</f>
        <v>NJCAPE MAY</v>
      </c>
      <c r="D1885" s="18">
        <v>3.05</v>
      </c>
      <c r="E1885" s="17" t="s">
        <v>3143</v>
      </c>
      <c r="F1885" s="19">
        <v>40544</v>
      </c>
      <c r="G1885" s="20">
        <v>3.05</v>
      </c>
      <c r="H1885" s="26"/>
      <c r="I1885" s="20">
        <v>0</v>
      </c>
    </row>
    <row r="1886" spans="1:9" ht="30" x14ac:dyDescent="0.25">
      <c r="A1886" s="17" t="s">
        <v>52</v>
      </c>
      <c r="B1886" s="17" t="s">
        <v>1273</v>
      </c>
      <c r="C1886" s="17" t="str">
        <f>tblLocAdj[[#This Row],[STATE]]&amp;tblLocAdj[[#This Row],[COUNTY]]</f>
        <v>NJCUMBERLAND</v>
      </c>
      <c r="D1886" s="18">
        <v>3.05</v>
      </c>
      <c r="E1886" s="17" t="s">
        <v>3144</v>
      </c>
      <c r="F1886" s="19">
        <v>40544</v>
      </c>
      <c r="G1886" s="20">
        <v>3.05</v>
      </c>
      <c r="H1886" s="26"/>
      <c r="I1886" s="20">
        <v>0</v>
      </c>
    </row>
    <row r="1887" spans="1:9" ht="30" x14ac:dyDescent="0.25">
      <c r="A1887" s="17" t="s">
        <v>52</v>
      </c>
      <c r="B1887" s="17" t="s">
        <v>1996</v>
      </c>
      <c r="C1887" s="17" t="str">
        <f>tblLocAdj[[#This Row],[STATE]]&amp;tblLocAdj[[#This Row],[COUNTY]]</f>
        <v>NJESSEX</v>
      </c>
      <c r="D1887" s="18">
        <v>3.15</v>
      </c>
      <c r="E1887" s="17" t="s">
        <v>3145</v>
      </c>
      <c r="F1887" s="19">
        <v>40544</v>
      </c>
      <c r="G1887" s="20">
        <v>3.15</v>
      </c>
      <c r="H1887" s="26"/>
      <c r="I1887" s="20">
        <v>0</v>
      </c>
    </row>
    <row r="1888" spans="1:9" ht="30" x14ac:dyDescent="0.25">
      <c r="A1888" s="17" t="s">
        <v>52</v>
      </c>
      <c r="B1888" s="17" t="s">
        <v>3146</v>
      </c>
      <c r="C1888" s="17" t="str">
        <f>tblLocAdj[[#This Row],[STATE]]&amp;tblLocAdj[[#This Row],[COUNTY]]</f>
        <v>NJGLOUCESTER</v>
      </c>
      <c r="D1888" s="18">
        <v>3.05</v>
      </c>
      <c r="E1888" s="17" t="s">
        <v>3147</v>
      </c>
      <c r="F1888" s="19">
        <v>40544</v>
      </c>
      <c r="G1888" s="20">
        <v>3.05</v>
      </c>
      <c r="H1888" s="26"/>
      <c r="I1888" s="20">
        <v>0</v>
      </c>
    </row>
    <row r="1889" spans="1:9" ht="30" x14ac:dyDescent="0.25">
      <c r="A1889" s="17" t="s">
        <v>52</v>
      </c>
      <c r="B1889" s="17" t="s">
        <v>3148</v>
      </c>
      <c r="C1889" s="17" t="str">
        <f>tblLocAdj[[#This Row],[STATE]]&amp;tblLocAdj[[#This Row],[COUNTY]]</f>
        <v>NJHUDSON</v>
      </c>
      <c r="D1889" s="18">
        <v>3.15</v>
      </c>
      <c r="E1889" s="17" t="s">
        <v>3149</v>
      </c>
      <c r="F1889" s="19">
        <v>40544</v>
      </c>
      <c r="G1889" s="20">
        <v>3.15</v>
      </c>
      <c r="H1889" s="26"/>
      <c r="I1889" s="20">
        <v>0</v>
      </c>
    </row>
    <row r="1890" spans="1:9" ht="30" x14ac:dyDescent="0.25">
      <c r="A1890" s="17" t="s">
        <v>52</v>
      </c>
      <c r="B1890" s="17" t="s">
        <v>3150</v>
      </c>
      <c r="C1890" s="17" t="str">
        <f>tblLocAdj[[#This Row],[STATE]]&amp;tblLocAdj[[#This Row],[COUNTY]]</f>
        <v>NJHUNTERDON</v>
      </c>
      <c r="D1890" s="18">
        <v>3.1</v>
      </c>
      <c r="E1890" s="17" t="s">
        <v>3151</v>
      </c>
      <c r="F1890" s="19">
        <v>40544</v>
      </c>
      <c r="G1890" s="20">
        <v>3.1</v>
      </c>
      <c r="H1890" s="26"/>
      <c r="I1890" s="20">
        <v>0</v>
      </c>
    </row>
    <row r="1891" spans="1:9" ht="30" x14ac:dyDescent="0.25">
      <c r="A1891" s="17" t="s">
        <v>52</v>
      </c>
      <c r="B1891" s="17" t="s">
        <v>1345</v>
      </c>
      <c r="C1891" s="17" t="str">
        <f>tblLocAdj[[#This Row],[STATE]]&amp;tblLocAdj[[#This Row],[COUNTY]]</f>
        <v>NJMERCER</v>
      </c>
      <c r="D1891" s="18">
        <v>3.1</v>
      </c>
      <c r="E1891" s="17" t="s">
        <v>3152</v>
      </c>
      <c r="F1891" s="19">
        <v>40544</v>
      </c>
      <c r="G1891" s="20">
        <v>3.1</v>
      </c>
      <c r="H1891" s="26"/>
      <c r="I1891" s="20">
        <v>0</v>
      </c>
    </row>
    <row r="1892" spans="1:9" ht="30" x14ac:dyDescent="0.25">
      <c r="A1892" s="17" t="s">
        <v>52</v>
      </c>
      <c r="B1892" s="17" t="s">
        <v>619</v>
      </c>
      <c r="C1892" s="17" t="str">
        <f>tblLocAdj[[#This Row],[STATE]]&amp;tblLocAdj[[#This Row],[COUNTY]]</f>
        <v>NJMIDDLESEX</v>
      </c>
      <c r="D1892" s="18">
        <v>3.1</v>
      </c>
      <c r="E1892" s="17" t="s">
        <v>3153</v>
      </c>
      <c r="F1892" s="19">
        <v>40544</v>
      </c>
      <c r="G1892" s="20">
        <v>3.1</v>
      </c>
      <c r="H1892" s="26"/>
      <c r="I1892" s="20">
        <v>0</v>
      </c>
    </row>
    <row r="1893" spans="1:9" ht="30" x14ac:dyDescent="0.25">
      <c r="A1893" s="17" t="s">
        <v>52</v>
      </c>
      <c r="B1893" s="17" t="s">
        <v>3154</v>
      </c>
      <c r="C1893" s="17" t="str">
        <f>tblLocAdj[[#This Row],[STATE]]&amp;tblLocAdj[[#This Row],[COUNTY]]</f>
        <v>NJMONMOUTH</v>
      </c>
      <c r="D1893" s="18">
        <v>3.1</v>
      </c>
      <c r="E1893" s="17" t="s">
        <v>3155</v>
      </c>
      <c r="F1893" s="19">
        <v>40544</v>
      </c>
      <c r="G1893" s="20">
        <v>3.1</v>
      </c>
      <c r="H1893" s="26"/>
      <c r="I1893" s="20">
        <v>0</v>
      </c>
    </row>
    <row r="1894" spans="1:9" ht="30" x14ac:dyDescent="0.25">
      <c r="A1894" s="17" t="s">
        <v>52</v>
      </c>
      <c r="B1894" s="17" t="s">
        <v>1627</v>
      </c>
      <c r="C1894" s="17" t="str">
        <f>tblLocAdj[[#This Row],[STATE]]&amp;tblLocAdj[[#This Row],[COUNTY]]</f>
        <v>NJMORRIS</v>
      </c>
      <c r="D1894" s="18">
        <v>3.1</v>
      </c>
      <c r="E1894" s="17" t="s">
        <v>3156</v>
      </c>
      <c r="F1894" s="19">
        <v>40544</v>
      </c>
      <c r="G1894" s="20">
        <v>3.1</v>
      </c>
      <c r="H1894" s="26"/>
      <c r="I1894" s="20">
        <v>0</v>
      </c>
    </row>
    <row r="1895" spans="1:9" ht="30" x14ac:dyDescent="0.25">
      <c r="A1895" s="17" t="s">
        <v>52</v>
      </c>
      <c r="B1895" s="17" t="s">
        <v>3157</v>
      </c>
      <c r="C1895" s="17" t="str">
        <f>tblLocAdj[[#This Row],[STATE]]&amp;tblLocAdj[[#This Row],[COUNTY]]</f>
        <v>NJOCEAN</v>
      </c>
      <c r="D1895" s="18">
        <v>3.1</v>
      </c>
      <c r="E1895" s="17" t="s">
        <v>3158</v>
      </c>
      <c r="F1895" s="19">
        <v>40544</v>
      </c>
      <c r="G1895" s="20">
        <v>3.1</v>
      </c>
      <c r="H1895" s="26"/>
      <c r="I1895" s="20">
        <v>0</v>
      </c>
    </row>
    <row r="1896" spans="1:9" ht="30" x14ac:dyDescent="0.25">
      <c r="A1896" s="17" t="s">
        <v>52</v>
      </c>
      <c r="B1896" s="17" t="s">
        <v>3159</v>
      </c>
      <c r="C1896" s="17" t="str">
        <f>tblLocAdj[[#This Row],[STATE]]&amp;tblLocAdj[[#This Row],[COUNTY]]</f>
        <v>NJPASSAIC</v>
      </c>
      <c r="D1896" s="18">
        <v>3.15</v>
      </c>
      <c r="E1896" s="17" t="s">
        <v>3160</v>
      </c>
      <c r="F1896" s="19">
        <v>40544</v>
      </c>
      <c r="G1896" s="20">
        <v>3.15</v>
      </c>
      <c r="H1896" s="26"/>
      <c r="I1896" s="20">
        <v>0</v>
      </c>
    </row>
    <row r="1897" spans="1:9" ht="30" x14ac:dyDescent="0.25">
      <c r="A1897" s="17" t="s">
        <v>52</v>
      </c>
      <c r="B1897" s="17" t="s">
        <v>3161</v>
      </c>
      <c r="C1897" s="17" t="str">
        <f>tblLocAdj[[#This Row],[STATE]]&amp;tblLocAdj[[#This Row],[COUNTY]]</f>
        <v>NJSALEM</v>
      </c>
      <c r="D1897" s="18">
        <v>3.05</v>
      </c>
      <c r="E1897" s="17" t="s">
        <v>3162</v>
      </c>
      <c r="F1897" s="19">
        <v>40544</v>
      </c>
      <c r="G1897" s="20">
        <v>3.05</v>
      </c>
      <c r="H1897" s="26"/>
      <c r="I1897" s="20">
        <v>0</v>
      </c>
    </row>
    <row r="1898" spans="1:9" ht="30" x14ac:dyDescent="0.25">
      <c r="A1898" s="17" t="s">
        <v>52</v>
      </c>
      <c r="B1898" s="17" t="s">
        <v>2045</v>
      </c>
      <c r="C1898" s="17" t="str">
        <f>tblLocAdj[[#This Row],[STATE]]&amp;tblLocAdj[[#This Row],[COUNTY]]</f>
        <v>NJSOMERSET</v>
      </c>
      <c r="D1898" s="18">
        <v>3.1</v>
      </c>
      <c r="E1898" s="17" t="s">
        <v>3163</v>
      </c>
      <c r="F1898" s="19">
        <v>40544</v>
      </c>
      <c r="G1898" s="20">
        <v>3.1</v>
      </c>
      <c r="H1898" s="26"/>
      <c r="I1898" s="20">
        <v>0</v>
      </c>
    </row>
    <row r="1899" spans="1:9" ht="30" x14ac:dyDescent="0.25">
      <c r="A1899" s="17" t="s">
        <v>52</v>
      </c>
      <c r="B1899" s="17" t="s">
        <v>635</v>
      </c>
      <c r="C1899" s="17" t="str">
        <f>tblLocAdj[[#This Row],[STATE]]&amp;tblLocAdj[[#This Row],[COUNTY]]</f>
        <v>NJSUSSEX</v>
      </c>
      <c r="D1899" s="18">
        <v>3.1</v>
      </c>
      <c r="E1899" s="17" t="s">
        <v>3164</v>
      </c>
      <c r="F1899" s="19">
        <v>40544</v>
      </c>
      <c r="G1899" s="20">
        <v>3.1</v>
      </c>
      <c r="H1899" s="26"/>
      <c r="I1899" s="20">
        <v>0</v>
      </c>
    </row>
    <row r="1900" spans="1:9" ht="30" x14ac:dyDescent="0.25">
      <c r="A1900" s="17" t="s">
        <v>52</v>
      </c>
      <c r="B1900" s="17" t="s">
        <v>341</v>
      </c>
      <c r="C1900" s="17" t="str">
        <f>tblLocAdj[[#This Row],[STATE]]&amp;tblLocAdj[[#This Row],[COUNTY]]</f>
        <v>NJUNION</v>
      </c>
      <c r="D1900" s="18">
        <v>3.15</v>
      </c>
      <c r="E1900" s="17" t="s">
        <v>3165</v>
      </c>
      <c r="F1900" s="19">
        <v>40544</v>
      </c>
      <c r="G1900" s="20">
        <v>3.15</v>
      </c>
      <c r="H1900" s="26"/>
      <c r="I1900" s="20">
        <v>0</v>
      </c>
    </row>
    <row r="1901" spans="1:9" ht="30" x14ac:dyDescent="0.25">
      <c r="A1901" s="17" t="s">
        <v>52</v>
      </c>
      <c r="B1901" s="17" t="s">
        <v>1002</v>
      </c>
      <c r="C1901" s="17" t="str">
        <f>tblLocAdj[[#This Row],[STATE]]&amp;tblLocAdj[[#This Row],[COUNTY]]</f>
        <v>NJWARREN</v>
      </c>
      <c r="D1901" s="18">
        <v>3.1</v>
      </c>
      <c r="E1901" s="17" t="s">
        <v>3166</v>
      </c>
      <c r="F1901" s="19">
        <v>40544</v>
      </c>
      <c r="G1901" s="20">
        <v>3.1</v>
      </c>
      <c r="H1901" s="26"/>
      <c r="I1901" s="20">
        <v>0</v>
      </c>
    </row>
    <row r="1902" spans="1:9" ht="30" x14ac:dyDescent="0.25">
      <c r="A1902" s="17" t="s">
        <v>53</v>
      </c>
      <c r="B1902" s="17" t="s">
        <v>3167</v>
      </c>
      <c r="C1902" s="17" t="str">
        <f>tblLocAdj[[#This Row],[STATE]]&amp;tblLocAdj[[#This Row],[COUNTY]]</f>
        <v>NMBERNALILLO</v>
      </c>
      <c r="D1902" s="18">
        <v>2.35</v>
      </c>
      <c r="E1902" s="17" t="s">
        <v>3168</v>
      </c>
      <c r="F1902" s="19">
        <v>40544</v>
      </c>
      <c r="G1902" s="20">
        <v>2.35</v>
      </c>
      <c r="H1902" s="26"/>
      <c r="I1902" s="20">
        <v>0</v>
      </c>
    </row>
    <row r="1903" spans="1:9" ht="30" x14ac:dyDescent="0.25">
      <c r="A1903" s="17" t="s">
        <v>53</v>
      </c>
      <c r="B1903" s="17" t="s">
        <v>3169</v>
      </c>
      <c r="C1903" s="17" t="str">
        <f>tblLocAdj[[#This Row],[STATE]]&amp;tblLocAdj[[#This Row],[COUNTY]]</f>
        <v>NMCATRON</v>
      </c>
      <c r="D1903" s="18">
        <v>2.1</v>
      </c>
      <c r="E1903" s="17" t="s">
        <v>3170</v>
      </c>
      <c r="F1903" s="19">
        <v>40544</v>
      </c>
      <c r="G1903" s="20">
        <v>2.1</v>
      </c>
      <c r="H1903" s="26"/>
      <c r="I1903" s="20">
        <v>0</v>
      </c>
    </row>
    <row r="1904" spans="1:9" ht="30" x14ac:dyDescent="0.25">
      <c r="A1904" s="17" t="s">
        <v>53</v>
      </c>
      <c r="B1904" s="17" t="s">
        <v>3171</v>
      </c>
      <c r="C1904" s="17" t="str">
        <f>tblLocAdj[[#This Row],[STATE]]&amp;tblLocAdj[[#This Row],[COUNTY]]</f>
        <v>NMCHAVES</v>
      </c>
      <c r="D1904" s="18">
        <v>2.1</v>
      </c>
      <c r="E1904" s="17" t="s">
        <v>3172</v>
      </c>
      <c r="F1904" s="19">
        <v>40544</v>
      </c>
      <c r="G1904" s="20">
        <v>2.1</v>
      </c>
      <c r="H1904" s="26"/>
      <c r="I1904" s="20">
        <v>0</v>
      </c>
    </row>
    <row r="1905" spans="1:9" ht="30" x14ac:dyDescent="0.25">
      <c r="A1905" s="17" t="s">
        <v>53</v>
      </c>
      <c r="B1905" s="17" t="s">
        <v>3173</v>
      </c>
      <c r="C1905" s="17" t="str">
        <f>tblLocAdj[[#This Row],[STATE]]&amp;tblLocAdj[[#This Row],[COUNTY]]</f>
        <v>NMCIBOLA</v>
      </c>
      <c r="D1905" s="18">
        <v>1.9</v>
      </c>
      <c r="E1905" s="17" t="s">
        <v>3174</v>
      </c>
      <c r="F1905" s="19">
        <v>40544</v>
      </c>
      <c r="G1905" s="20">
        <v>1.9</v>
      </c>
      <c r="H1905" s="26"/>
      <c r="I1905" s="20">
        <v>0</v>
      </c>
    </row>
    <row r="1906" spans="1:9" ht="30" x14ac:dyDescent="0.25">
      <c r="A1906" s="17" t="s">
        <v>53</v>
      </c>
      <c r="B1906" s="17" t="s">
        <v>3011</v>
      </c>
      <c r="C1906" s="17" t="str">
        <f>tblLocAdj[[#This Row],[STATE]]&amp;tblLocAdj[[#This Row],[COUNTY]]</f>
        <v>NMCOLFAX</v>
      </c>
      <c r="D1906" s="18">
        <v>2.35</v>
      </c>
      <c r="E1906" s="17" t="s">
        <v>3175</v>
      </c>
      <c r="F1906" s="19">
        <v>40544</v>
      </c>
      <c r="G1906" s="20">
        <v>2.35</v>
      </c>
      <c r="H1906" s="26"/>
      <c r="I1906" s="20">
        <v>0</v>
      </c>
    </row>
    <row r="1907" spans="1:9" ht="30" x14ac:dyDescent="0.25">
      <c r="A1907" s="17" t="s">
        <v>53</v>
      </c>
      <c r="B1907" s="17" t="s">
        <v>3176</v>
      </c>
      <c r="C1907" s="17" t="str">
        <f>tblLocAdj[[#This Row],[STATE]]&amp;tblLocAdj[[#This Row],[COUNTY]]</f>
        <v>NMCURRY</v>
      </c>
      <c r="D1907" s="18">
        <v>2.1</v>
      </c>
      <c r="E1907" s="17" t="s">
        <v>3177</v>
      </c>
      <c r="F1907" s="19">
        <v>40544</v>
      </c>
      <c r="G1907" s="20">
        <v>2.1</v>
      </c>
      <c r="H1907" s="26"/>
      <c r="I1907" s="20">
        <v>0</v>
      </c>
    </row>
    <row r="1908" spans="1:9" ht="30" x14ac:dyDescent="0.25">
      <c r="A1908" s="17" t="s">
        <v>53</v>
      </c>
      <c r="B1908" s="17" t="s">
        <v>3178</v>
      </c>
      <c r="C1908" s="17" t="str">
        <f>tblLocAdj[[#This Row],[STATE]]&amp;tblLocAdj[[#This Row],[COUNTY]]</f>
        <v>NMDE BACA</v>
      </c>
      <c r="D1908" s="18">
        <v>2.1</v>
      </c>
      <c r="E1908" s="17" t="s">
        <v>3179</v>
      </c>
      <c r="F1908" s="19">
        <v>40544</v>
      </c>
      <c r="G1908" s="20">
        <v>2.1</v>
      </c>
      <c r="H1908" s="26"/>
      <c r="I1908" s="20">
        <v>0</v>
      </c>
    </row>
    <row r="1909" spans="1:9" ht="30" x14ac:dyDescent="0.25">
      <c r="A1909" s="17" t="s">
        <v>53</v>
      </c>
      <c r="B1909" s="17" t="s">
        <v>3180</v>
      </c>
      <c r="C1909" s="17" t="str">
        <f>tblLocAdj[[#This Row],[STATE]]&amp;tblLocAdj[[#This Row],[COUNTY]]</f>
        <v>NMDONA ANA</v>
      </c>
      <c r="D1909" s="18">
        <v>2.1</v>
      </c>
      <c r="E1909" s="17" t="s">
        <v>3181</v>
      </c>
      <c r="F1909" s="19">
        <v>40544</v>
      </c>
      <c r="G1909" s="20">
        <v>2.1</v>
      </c>
      <c r="H1909" s="26"/>
      <c r="I1909" s="20">
        <v>0</v>
      </c>
    </row>
    <row r="1910" spans="1:9" ht="30" x14ac:dyDescent="0.25">
      <c r="A1910" s="17" t="s">
        <v>53</v>
      </c>
      <c r="B1910" s="17" t="s">
        <v>2924</v>
      </c>
      <c r="C1910" s="17" t="str">
        <f>tblLocAdj[[#This Row],[STATE]]&amp;tblLocAdj[[#This Row],[COUNTY]]</f>
        <v>NMEDDY</v>
      </c>
      <c r="D1910" s="18">
        <v>2.1</v>
      </c>
      <c r="E1910" s="17" t="s">
        <v>3182</v>
      </c>
      <c r="F1910" s="19">
        <v>40544</v>
      </c>
      <c r="G1910" s="20">
        <v>2.1</v>
      </c>
      <c r="H1910" s="26"/>
      <c r="I1910" s="20">
        <v>0</v>
      </c>
    </row>
    <row r="1911" spans="1:9" ht="30" x14ac:dyDescent="0.25">
      <c r="A1911" s="17" t="s">
        <v>53</v>
      </c>
      <c r="B1911" s="17" t="s">
        <v>267</v>
      </c>
      <c r="C1911" s="17" t="str">
        <f>tblLocAdj[[#This Row],[STATE]]&amp;tblLocAdj[[#This Row],[COUNTY]]</f>
        <v>NMGRANT</v>
      </c>
      <c r="D1911" s="18">
        <v>2.1</v>
      </c>
      <c r="E1911" s="17" t="s">
        <v>3183</v>
      </c>
      <c r="F1911" s="19">
        <v>40544</v>
      </c>
      <c r="G1911" s="20">
        <v>2.1</v>
      </c>
      <c r="H1911" s="26"/>
      <c r="I1911" s="20">
        <v>0</v>
      </c>
    </row>
    <row r="1912" spans="1:9" ht="30" x14ac:dyDescent="0.25">
      <c r="A1912" s="17" t="s">
        <v>53</v>
      </c>
      <c r="B1912" s="17" t="s">
        <v>3184</v>
      </c>
      <c r="C1912" s="17" t="str">
        <f>tblLocAdj[[#This Row],[STATE]]&amp;tblLocAdj[[#This Row],[COUNTY]]</f>
        <v>NMGUADALUPE</v>
      </c>
      <c r="D1912" s="18">
        <v>2.35</v>
      </c>
      <c r="E1912" s="17" t="s">
        <v>3185</v>
      </c>
      <c r="F1912" s="19">
        <v>40544</v>
      </c>
      <c r="G1912" s="20">
        <v>2.35</v>
      </c>
      <c r="H1912" s="26"/>
      <c r="I1912" s="20">
        <v>0</v>
      </c>
    </row>
    <row r="1913" spans="1:9" ht="30" x14ac:dyDescent="0.25">
      <c r="A1913" s="17" t="s">
        <v>53</v>
      </c>
      <c r="B1913" s="17" t="s">
        <v>3186</v>
      </c>
      <c r="C1913" s="17" t="str">
        <f>tblLocAdj[[#This Row],[STATE]]&amp;tblLocAdj[[#This Row],[COUNTY]]</f>
        <v>NMHARDING</v>
      </c>
      <c r="D1913" s="18">
        <v>2.35</v>
      </c>
      <c r="E1913" s="17" t="s">
        <v>3187</v>
      </c>
      <c r="F1913" s="19">
        <v>40544</v>
      </c>
      <c r="G1913" s="20">
        <v>2.35</v>
      </c>
      <c r="H1913" s="26"/>
      <c r="I1913" s="20">
        <v>0</v>
      </c>
    </row>
    <row r="1914" spans="1:9" ht="30" x14ac:dyDescent="0.25">
      <c r="A1914" s="17" t="s">
        <v>53</v>
      </c>
      <c r="B1914" s="17" t="s">
        <v>3188</v>
      </c>
      <c r="C1914" s="17" t="str">
        <f>tblLocAdj[[#This Row],[STATE]]&amp;tblLocAdj[[#This Row],[COUNTY]]</f>
        <v>NMHIDALGO</v>
      </c>
      <c r="D1914" s="18">
        <v>2.1</v>
      </c>
      <c r="E1914" s="17" t="s">
        <v>3189</v>
      </c>
      <c r="F1914" s="19">
        <v>40544</v>
      </c>
      <c r="G1914" s="20">
        <v>2.1</v>
      </c>
      <c r="H1914" s="26"/>
      <c r="I1914" s="20">
        <v>0</v>
      </c>
    </row>
    <row r="1915" spans="1:9" ht="30" x14ac:dyDescent="0.25">
      <c r="A1915" s="17" t="s">
        <v>53</v>
      </c>
      <c r="B1915" s="17" t="s">
        <v>3190</v>
      </c>
      <c r="C1915" s="17" t="str">
        <f>tblLocAdj[[#This Row],[STATE]]&amp;tblLocAdj[[#This Row],[COUNTY]]</f>
        <v>NMLEA</v>
      </c>
      <c r="D1915" s="18">
        <v>2.1</v>
      </c>
      <c r="E1915" s="17" t="s">
        <v>3191</v>
      </c>
      <c r="F1915" s="19">
        <v>40544</v>
      </c>
      <c r="G1915" s="20">
        <v>2.1</v>
      </c>
      <c r="H1915" s="26"/>
      <c r="I1915" s="20">
        <v>0</v>
      </c>
    </row>
    <row r="1916" spans="1:9" ht="30" x14ac:dyDescent="0.25">
      <c r="A1916" s="17" t="s">
        <v>53</v>
      </c>
      <c r="B1916" s="17" t="s">
        <v>288</v>
      </c>
      <c r="C1916" s="17" t="str">
        <f>tblLocAdj[[#This Row],[STATE]]&amp;tblLocAdj[[#This Row],[COUNTY]]</f>
        <v>NMLINCOLN</v>
      </c>
      <c r="D1916" s="18">
        <v>2.1</v>
      </c>
      <c r="E1916" s="17" t="s">
        <v>3192</v>
      </c>
      <c r="F1916" s="19">
        <v>40544</v>
      </c>
      <c r="G1916" s="20">
        <v>2.1</v>
      </c>
      <c r="H1916" s="26"/>
      <c r="I1916" s="20">
        <v>0</v>
      </c>
    </row>
    <row r="1917" spans="1:9" ht="30" x14ac:dyDescent="0.25">
      <c r="A1917" s="17" t="s">
        <v>53</v>
      </c>
      <c r="B1917" s="17" t="s">
        <v>3193</v>
      </c>
      <c r="C1917" s="17" t="str">
        <f>tblLocAdj[[#This Row],[STATE]]&amp;tblLocAdj[[#This Row],[COUNTY]]</f>
        <v>NMLOS ALAMOS</v>
      </c>
      <c r="D1917" s="18">
        <v>2.35</v>
      </c>
      <c r="E1917" s="17" t="s">
        <v>3194</v>
      </c>
      <c r="F1917" s="19">
        <v>40544</v>
      </c>
      <c r="G1917" s="20">
        <v>2.35</v>
      </c>
      <c r="H1917" s="26"/>
      <c r="I1917" s="20">
        <v>0</v>
      </c>
    </row>
    <row r="1918" spans="1:9" ht="30" x14ac:dyDescent="0.25">
      <c r="A1918" s="17" t="s">
        <v>53</v>
      </c>
      <c r="B1918" s="17" t="s">
        <v>3195</v>
      </c>
      <c r="C1918" s="17" t="str">
        <f>tblLocAdj[[#This Row],[STATE]]&amp;tblLocAdj[[#This Row],[COUNTY]]</f>
        <v>NMLUNA</v>
      </c>
      <c r="D1918" s="18">
        <v>2.1</v>
      </c>
      <c r="E1918" s="17" t="s">
        <v>3196</v>
      </c>
      <c r="F1918" s="19">
        <v>40544</v>
      </c>
      <c r="G1918" s="20">
        <v>2.1</v>
      </c>
      <c r="H1918" s="26"/>
      <c r="I1918" s="20">
        <v>0</v>
      </c>
    </row>
    <row r="1919" spans="1:9" ht="30" x14ac:dyDescent="0.25">
      <c r="A1919" s="17" t="s">
        <v>53</v>
      </c>
      <c r="B1919" s="17" t="s">
        <v>3197</v>
      </c>
      <c r="C1919" s="17" t="str">
        <f>tblLocAdj[[#This Row],[STATE]]&amp;tblLocAdj[[#This Row],[COUNTY]]</f>
        <v>NMMCKINLEY</v>
      </c>
      <c r="D1919" s="18">
        <v>1.9</v>
      </c>
      <c r="E1919" s="17" t="s">
        <v>3198</v>
      </c>
      <c r="F1919" s="19">
        <v>40544</v>
      </c>
      <c r="G1919" s="20">
        <v>1.9</v>
      </c>
      <c r="H1919" s="26"/>
      <c r="I1919" s="20">
        <v>0</v>
      </c>
    </row>
    <row r="1920" spans="1:9" ht="30" x14ac:dyDescent="0.25">
      <c r="A1920" s="17" t="s">
        <v>53</v>
      </c>
      <c r="B1920" s="17" t="s">
        <v>3199</v>
      </c>
      <c r="C1920" s="17" t="str">
        <f>tblLocAdj[[#This Row],[STATE]]&amp;tblLocAdj[[#This Row],[COUNTY]]</f>
        <v>NMMORA</v>
      </c>
      <c r="D1920" s="18">
        <v>2.35</v>
      </c>
      <c r="E1920" s="17" t="s">
        <v>3200</v>
      </c>
      <c r="F1920" s="19">
        <v>40544</v>
      </c>
      <c r="G1920" s="20">
        <v>2.35</v>
      </c>
      <c r="H1920" s="26"/>
      <c r="I1920" s="20">
        <v>0</v>
      </c>
    </row>
    <row r="1921" spans="1:9" ht="30" x14ac:dyDescent="0.25">
      <c r="A1921" s="17" t="s">
        <v>53</v>
      </c>
      <c r="B1921" s="17" t="s">
        <v>578</v>
      </c>
      <c r="C1921" s="17" t="str">
        <f>tblLocAdj[[#This Row],[STATE]]&amp;tblLocAdj[[#This Row],[COUNTY]]</f>
        <v>NMOTERO</v>
      </c>
      <c r="D1921" s="18">
        <v>2.1</v>
      </c>
      <c r="E1921" s="17" t="s">
        <v>3201</v>
      </c>
      <c r="F1921" s="19">
        <v>40544</v>
      </c>
      <c r="G1921" s="20">
        <v>2.1</v>
      </c>
      <c r="H1921" s="26"/>
      <c r="I1921" s="20">
        <v>0</v>
      </c>
    </row>
    <row r="1922" spans="1:9" ht="30" x14ac:dyDescent="0.25">
      <c r="A1922" s="17" t="s">
        <v>53</v>
      </c>
      <c r="B1922" s="17" t="s">
        <v>3202</v>
      </c>
      <c r="C1922" s="17" t="str">
        <f>tblLocAdj[[#This Row],[STATE]]&amp;tblLocAdj[[#This Row],[COUNTY]]</f>
        <v>NMQUAY</v>
      </c>
      <c r="D1922" s="18">
        <v>2.35</v>
      </c>
      <c r="E1922" s="17" t="s">
        <v>3203</v>
      </c>
      <c r="F1922" s="19">
        <v>40544</v>
      </c>
      <c r="G1922" s="20">
        <v>2.35</v>
      </c>
      <c r="H1922" s="26"/>
      <c r="I1922" s="20">
        <v>0</v>
      </c>
    </row>
    <row r="1923" spans="1:9" ht="30" x14ac:dyDescent="0.25">
      <c r="A1923" s="17" t="s">
        <v>53</v>
      </c>
      <c r="B1923" s="17" t="s">
        <v>3204</v>
      </c>
      <c r="C1923" s="17" t="str">
        <f>tblLocAdj[[#This Row],[STATE]]&amp;tblLocAdj[[#This Row],[COUNTY]]</f>
        <v>NMRIO ARRIBA</v>
      </c>
      <c r="D1923" s="18">
        <v>1.9</v>
      </c>
      <c r="E1923" s="17" t="s">
        <v>3205</v>
      </c>
      <c r="F1923" s="19">
        <v>40544</v>
      </c>
      <c r="G1923" s="20">
        <v>1.9</v>
      </c>
      <c r="H1923" s="26"/>
      <c r="I1923" s="20">
        <v>0</v>
      </c>
    </row>
    <row r="1924" spans="1:9" ht="30" x14ac:dyDescent="0.25">
      <c r="A1924" s="17" t="s">
        <v>53</v>
      </c>
      <c r="B1924" s="17" t="s">
        <v>2709</v>
      </c>
      <c r="C1924" s="17" t="str">
        <f>tblLocAdj[[#This Row],[STATE]]&amp;tblLocAdj[[#This Row],[COUNTY]]</f>
        <v>NMROOSEVELT</v>
      </c>
      <c r="D1924" s="18">
        <v>2.1</v>
      </c>
      <c r="E1924" s="17" t="s">
        <v>3206</v>
      </c>
      <c r="F1924" s="19">
        <v>40544</v>
      </c>
      <c r="G1924" s="20">
        <v>2.1</v>
      </c>
      <c r="H1924" s="26"/>
      <c r="I1924" s="20">
        <v>0</v>
      </c>
    </row>
    <row r="1925" spans="1:9" ht="30" x14ac:dyDescent="0.25">
      <c r="A1925" s="17" t="s">
        <v>53</v>
      </c>
      <c r="B1925" s="17" t="s">
        <v>599</v>
      </c>
      <c r="C1925" s="17" t="str">
        <f>tblLocAdj[[#This Row],[STATE]]&amp;tblLocAdj[[#This Row],[COUNTY]]</f>
        <v>NMSAN JUAN</v>
      </c>
      <c r="D1925" s="18">
        <v>1.9</v>
      </c>
      <c r="E1925" s="17" t="s">
        <v>3207</v>
      </c>
      <c r="F1925" s="19">
        <v>40544</v>
      </c>
      <c r="G1925" s="20">
        <v>1.9</v>
      </c>
      <c r="H1925" s="26"/>
      <c r="I1925" s="20">
        <v>0</v>
      </c>
    </row>
    <row r="1926" spans="1:9" ht="30" x14ac:dyDescent="0.25">
      <c r="A1926" s="17" t="s">
        <v>53</v>
      </c>
      <c r="B1926" s="17" t="s">
        <v>601</v>
      </c>
      <c r="C1926" s="17" t="str">
        <f>tblLocAdj[[#This Row],[STATE]]&amp;tblLocAdj[[#This Row],[COUNTY]]</f>
        <v>NMSAN MIGUEL</v>
      </c>
      <c r="D1926" s="18">
        <v>2.35</v>
      </c>
      <c r="E1926" s="17" t="s">
        <v>3208</v>
      </c>
      <c r="F1926" s="19">
        <v>40544</v>
      </c>
      <c r="G1926" s="20">
        <v>2.35</v>
      </c>
      <c r="H1926" s="26"/>
      <c r="I1926" s="20">
        <v>0</v>
      </c>
    </row>
    <row r="1927" spans="1:9" ht="30" x14ac:dyDescent="0.25">
      <c r="A1927" s="17" t="s">
        <v>53</v>
      </c>
      <c r="B1927" s="17" t="s">
        <v>3209</v>
      </c>
      <c r="C1927" s="17" t="str">
        <f>tblLocAdj[[#This Row],[STATE]]&amp;tblLocAdj[[#This Row],[COUNTY]]</f>
        <v>NMSANDOVAL</v>
      </c>
      <c r="D1927" s="18">
        <v>2.35</v>
      </c>
      <c r="E1927" s="17" t="s">
        <v>3210</v>
      </c>
      <c r="F1927" s="19">
        <v>40544</v>
      </c>
      <c r="G1927" s="20">
        <v>2.35</v>
      </c>
      <c r="H1927" s="26"/>
      <c r="I1927" s="20">
        <v>0</v>
      </c>
    </row>
    <row r="1928" spans="1:9" ht="30" x14ac:dyDescent="0.25">
      <c r="A1928" s="17" t="s">
        <v>53</v>
      </c>
      <c r="B1928" s="17" t="s">
        <v>3211</v>
      </c>
      <c r="C1928" s="17" t="str">
        <f>tblLocAdj[[#This Row],[STATE]]&amp;tblLocAdj[[#This Row],[COUNTY]]</f>
        <v>NMSANTA FE</v>
      </c>
      <c r="D1928" s="18">
        <v>2.35</v>
      </c>
      <c r="E1928" s="17" t="s">
        <v>3212</v>
      </c>
      <c r="F1928" s="19">
        <v>40544</v>
      </c>
      <c r="G1928" s="20">
        <v>2.35</v>
      </c>
      <c r="H1928" s="26"/>
      <c r="I1928" s="20">
        <v>0</v>
      </c>
    </row>
    <row r="1929" spans="1:9" ht="30" x14ac:dyDescent="0.25">
      <c r="A1929" s="17" t="s">
        <v>53</v>
      </c>
      <c r="B1929" s="17" t="s">
        <v>470</v>
      </c>
      <c r="C1929" s="17" t="str">
        <f>tblLocAdj[[#This Row],[STATE]]&amp;tblLocAdj[[#This Row],[COUNTY]]</f>
        <v>NMSIERRA</v>
      </c>
      <c r="D1929" s="18">
        <v>2.1</v>
      </c>
      <c r="E1929" s="17" t="s">
        <v>3213</v>
      </c>
      <c r="F1929" s="19">
        <v>40544</v>
      </c>
      <c r="G1929" s="20">
        <v>2.1</v>
      </c>
      <c r="H1929" s="26"/>
      <c r="I1929" s="20">
        <v>0</v>
      </c>
    </row>
    <row r="1930" spans="1:9" ht="30" x14ac:dyDescent="0.25">
      <c r="A1930" s="17" t="s">
        <v>53</v>
      </c>
      <c r="B1930" s="17" t="s">
        <v>3214</v>
      </c>
      <c r="C1930" s="17" t="str">
        <f>tblLocAdj[[#This Row],[STATE]]&amp;tblLocAdj[[#This Row],[COUNTY]]</f>
        <v>NMSOCORRO</v>
      </c>
      <c r="D1930" s="18">
        <v>2.1</v>
      </c>
      <c r="E1930" s="17" t="s">
        <v>3215</v>
      </c>
      <c r="F1930" s="19">
        <v>40544</v>
      </c>
      <c r="G1930" s="20">
        <v>2.1</v>
      </c>
      <c r="H1930" s="26"/>
      <c r="I1930" s="20">
        <v>0</v>
      </c>
    </row>
    <row r="1931" spans="1:9" ht="30" x14ac:dyDescent="0.25">
      <c r="A1931" s="17" t="s">
        <v>53</v>
      </c>
      <c r="B1931" s="17" t="s">
        <v>3216</v>
      </c>
      <c r="C1931" s="17" t="str">
        <f>tblLocAdj[[#This Row],[STATE]]&amp;tblLocAdj[[#This Row],[COUNTY]]</f>
        <v>NMTAOS</v>
      </c>
      <c r="D1931" s="18">
        <v>1.9</v>
      </c>
      <c r="E1931" s="17" t="s">
        <v>3217</v>
      </c>
      <c r="F1931" s="19">
        <v>40544</v>
      </c>
      <c r="G1931" s="20">
        <v>1.9</v>
      </c>
      <c r="H1931" s="26"/>
      <c r="I1931" s="20">
        <v>0</v>
      </c>
    </row>
    <row r="1932" spans="1:9" ht="30" x14ac:dyDescent="0.25">
      <c r="A1932" s="17" t="s">
        <v>53</v>
      </c>
      <c r="B1932" s="17" t="s">
        <v>3218</v>
      </c>
      <c r="C1932" s="17" t="str">
        <f>tblLocAdj[[#This Row],[STATE]]&amp;tblLocAdj[[#This Row],[COUNTY]]</f>
        <v>NMTORRANCE</v>
      </c>
      <c r="D1932" s="18">
        <v>2.35</v>
      </c>
      <c r="E1932" s="17" t="s">
        <v>3219</v>
      </c>
      <c r="F1932" s="19">
        <v>40544</v>
      </c>
      <c r="G1932" s="20">
        <v>2.35</v>
      </c>
      <c r="H1932" s="26"/>
      <c r="I1932" s="20">
        <v>0</v>
      </c>
    </row>
    <row r="1933" spans="1:9" ht="30" x14ac:dyDescent="0.25">
      <c r="A1933" s="17" t="s">
        <v>53</v>
      </c>
      <c r="B1933" s="17" t="s">
        <v>341</v>
      </c>
      <c r="C1933" s="17" t="str">
        <f>tblLocAdj[[#This Row],[STATE]]&amp;tblLocAdj[[#This Row],[COUNTY]]</f>
        <v>NMUNION</v>
      </c>
      <c r="D1933" s="18">
        <v>2.35</v>
      </c>
      <c r="E1933" s="17" t="s">
        <v>3220</v>
      </c>
      <c r="F1933" s="19">
        <v>40544</v>
      </c>
      <c r="G1933" s="20">
        <v>2.35</v>
      </c>
      <c r="H1933" s="26"/>
      <c r="I1933" s="20">
        <v>0</v>
      </c>
    </row>
    <row r="1934" spans="1:9" ht="30" x14ac:dyDescent="0.25">
      <c r="A1934" s="17" t="s">
        <v>53</v>
      </c>
      <c r="B1934" s="17" t="s">
        <v>3221</v>
      </c>
      <c r="C1934" s="17" t="str">
        <f>tblLocAdj[[#This Row],[STATE]]&amp;tblLocAdj[[#This Row],[COUNTY]]</f>
        <v>NMVALENCIA</v>
      </c>
      <c r="D1934" s="18">
        <v>2.35</v>
      </c>
      <c r="E1934" s="17" t="s">
        <v>3222</v>
      </c>
      <c r="F1934" s="19">
        <v>40544</v>
      </c>
      <c r="G1934" s="20">
        <v>2.35</v>
      </c>
      <c r="H1934" s="26"/>
      <c r="I1934" s="20">
        <v>0</v>
      </c>
    </row>
    <row r="1935" spans="1:9" ht="30" x14ac:dyDescent="0.25">
      <c r="A1935" s="17" t="s">
        <v>54</v>
      </c>
      <c r="B1935" s="17" t="s">
        <v>3223</v>
      </c>
      <c r="C1935" s="17" t="str">
        <f>tblLocAdj[[#This Row],[STATE]]&amp;tblLocAdj[[#This Row],[COUNTY]]</f>
        <v>NVCARSON CITY</v>
      </c>
      <c r="D1935" s="18">
        <v>1.7</v>
      </c>
      <c r="E1935" s="17" t="s">
        <v>3224</v>
      </c>
      <c r="F1935" s="19">
        <v>40544</v>
      </c>
      <c r="G1935" s="20">
        <v>1.7</v>
      </c>
      <c r="H1935" s="26"/>
      <c r="I1935" s="20">
        <v>0</v>
      </c>
    </row>
    <row r="1936" spans="1:9" ht="30" x14ac:dyDescent="0.25">
      <c r="A1936" s="17" t="s">
        <v>54</v>
      </c>
      <c r="B1936" s="17" t="s">
        <v>3225</v>
      </c>
      <c r="C1936" s="17" t="str">
        <f>tblLocAdj[[#This Row],[STATE]]&amp;tblLocAdj[[#This Row],[COUNTY]]</f>
        <v>NVCHURCHILL</v>
      </c>
      <c r="D1936" s="18">
        <v>1.7</v>
      </c>
      <c r="E1936" s="17" t="s">
        <v>3226</v>
      </c>
      <c r="F1936" s="19">
        <v>40544</v>
      </c>
      <c r="G1936" s="20">
        <v>1.7</v>
      </c>
      <c r="H1936" s="26"/>
      <c r="I1936" s="20">
        <v>0</v>
      </c>
    </row>
    <row r="1937" spans="1:9" ht="30" x14ac:dyDescent="0.25">
      <c r="A1937" s="17" t="s">
        <v>54</v>
      </c>
      <c r="B1937" s="17" t="s">
        <v>237</v>
      </c>
      <c r="C1937" s="17" t="str">
        <f>tblLocAdj[[#This Row],[STATE]]&amp;tblLocAdj[[#This Row],[COUNTY]]</f>
        <v>NVCLARK</v>
      </c>
      <c r="D1937" s="18">
        <v>2</v>
      </c>
      <c r="E1937" s="17" t="s">
        <v>3227</v>
      </c>
      <c r="F1937" s="19">
        <v>40544</v>
      </c>
      <c r="G1937" s="20">
        <v>2</v>
      </c>
      <c r="H1937" s="26"/>
      <c r="I1937" s="20">
        <v>0</v>
      </c>
    </row>
    <row r="1938" spans="1:9" ht="30" x14ac:dyDescent="0.25">
      <c r="A1938" s="17" t="s">
        <v>54</v>
      </c>
      <c r="B1938" s="17" t="s">
        <v>530</v>
      </c>
      <c r="C1938" s="17" t="str">
        <f>tblLocAdj[[#This Row],[STATE]]&amp;tblLocAdj[[#This Row],[COUNTY]]</f>
        <v>NVDOUGLAS</v>
      </c>
      <c r="D1938" s="18">
        <v>1.7</v>
      </c>
      <c r="E1938" s="17" t="s">
        <v>3228</v>
      </c>
      <c r="F1938" s="19">
        <v>40544</v>
      </c>
      <c r="G1938" s="20">
        <v>1.7</v>
      </c>
      <c r="H1938" s="26"/>
      <c r="I1938" s="20">
        <v>0</v>
      </c>
    </row>
    <row r="1939" spans="1:9" ht="30" x14ac:dyDescent="0.25">
      <c r="A1939" s="17" t="s">
        <v>54</v>
      </c>
      <c r="B1939" s="17" t="s">
        <v>3229</v>
      </c>
      <c r="C1939" s="17" t="str">
        <f>tblLocAdj[[#This Row],[STATE]]&amp;tblLocAdj[[#This Row],[COUNTY]]</f>
        <v>NVELKO</v>
      </c>
      <c r="D1939" s="18">
        <v>1.9</v>
      </c>
      <c r="E1939" s="17" t="s">
        <v>3230</v>
      </c>
      <c r="F1939" s="19">
        <v>40544</v>
      </c>
      <c r="G1939" s="20">
        <v>1.9</v>
      </c>
      <c r="H1939" s="26"/>
      <c r="I1939" s="20">
        <v>0</v>
      </c>
    </row>
    <row r="1940" spans="1:9" ht="30" x14ac:dyDescent="0.25">
      <c r="A1940" s="17" t="s">
        <v>54</v>
      </c>
      <c r="B1940" s="17" t="s">
        <v>3231</v>
      </c>
      <c r="C1940" s="17" t="str">
        <f>tblLocAdj[[#This Row],[STATE]]&amp;tblLocAdj[[#This Row],[COUNTY]]</f>
        <v>NVESMERALDA</v>
      </c>
      <c r="D1940" s="18">
        <v>1.6</v>
      </c>
      <c r="E1940" s="17" t="s">
        <v>3232</v>
      </c>
      <c r="F1940" s="19">
        <v>40544</v>
      </c>
      <c r="G1940" s="20">
        <v>1.6</v>
      </c>
      <c r="H1940" s="26"/>
      <c r="I1940" s="20">
        <v>0</v>
      </c>
    </row>
    <row r="1941" spans="1:9" ht="30" x14ac:dyDescent="0.25">
      <c r="A1941" s="17" t="s">
        <v>54</v>
      </c>
      <c r="B1941" s="17" t="s">
        <v>3233</v>
      </c>
      <c r="C1941" s="17" t="str">
        <f>tblLocAdj[[#This Row],[STATE]]&amp;tblLocAdj[[#This Row],[COUNTY]]</f>
        <v>NVEUREKA</v>
      </c>
      <c r="D1941" s="18">
        <v>1.7</v>
      </c>
      <c r="E1941" s="17" t="s">
        <v>3234</v>
      </c>
      <c r="F1941" s="19">
        <v>40544</v>
      </c>
      <c r="G1941" s="20">
        <v>1.7</v>
      </c>
      <c r="H1941" s="26"/>
      <c r="I1941" s="20">
        <v>0</v>
      </c>
    </row>
    <row r="1942" spans="1:9" ht="30" x14ac:dyDescent="0.25">
      <c r="A1942" s="17" t="s">
        <v>54</v>
      </c>
      <c r="B1942" s="17" t="s">
        <v>404</v>
      </c>
      <c r="C1942" s="17" t="str">
        <f>tblLocAdj[[#This Row],[STATE]]&amp;tblLocAdj[[#This Row],[COUNTY]]</f>
        <v>NVHUMBOLDT</v>
      </c>
      <c r="D1942" s="18">
        <v>1.7</v>
      </c>
      <c r="E1942" s="17" t="s">
        <v>3235</v>
      </c>
      <c r="F1942" s="19">
        <v>40544</v>
      </c>
      <c r="G1942" s="20">
        <v>1.7</v>
      </c>
      <c r="H1942" s="26"/>
      <c r="I1942" s="20">
        <v>0</v>
      </c>
    </row>
    <row r="1943" spans="1:9" ht="30" x14ac:dyDescent="0.25">
      <c r="A1943" s="17" t="s">
        <v>54</v>
      </c>
      <c r="B1943" s="17" t="s">
        <v>3236</v>
      </c>
      <c r="C1943" s="17" t="str">
        <f>tblLocAdj[[#This Row],[STATE]]&amp;tblLocAdj[[#This Row],[COUNTY]]</f>
        <v>NVLANDER</v>
      </c>
      <c r="D1943" s="18">
        <v>1.7</v>
      </c>
      <c r="E1943" s="17" t="s">
        <v>3237</v>
      </c>
      <c r="F1943" s="19">
        <v>40544</v>
      </c>
      <c r="G1943" s="20">
        <v>1.7</v>
      </c>
      <c r="H1943" s="26"/>
      <c r="I1943" s="20">
        <v>0</v>
      </c>
    </row>
    <row r="1944" spans="1:9" ht="30" x14ac:dyDescent="0.25">
      <c r="A1944" s="17" t="s">
        <v>54</v>
      </c>
      <c r="B1944" s="17" t="s">
        <v>288</v>
      </c>
      <c r="C1944" s="17" t="str">
        <f>tblLocAdj[[#This Row],[STATE]]&amp;tblLocAdj[[#This Row],[COUNTY]]</f>
        <v>NVLINCOLN</v>
      </c>
      <c r="D1944" s="18">
        <v>1.6</v>
      </c>
      <c r="E1944" s="17" t="s">
        <v>3238</v>
      </c>
      <c r="F1944" s="19">
        <v>40544</v>
      </c>
      <c r="G1944" s="20">
        <v>1.6</v>
      </c>
      <c r="H1944" s="26"/>
      <c r="I1944" s="20">
        <v>0</v>
      </c>
    </row>
    <row r="1945" spans="1:9" ht="30" x14ac:dyDescent="0.25">
      <c r="A1945" s="17" t="s">
        <v>54</v>
      </c>
      <c r="B1945" s="17" t="s">
        <v>1110</v>
      </c>
      <c r="C1945" s="17" t="str">
        <f>tblLocAdj[[#This Row],[STATE]]&amp;tblLocAdj[[#This Row],[COUNTY]]</f>
        <v>NVLYON</v>
      </c>
      <c r="D1945" s="18">
        <v>1.7</v>
      </c>
      <c r="E1945" s="17" t="s">
        <v>3239</v>
      </c>
      <c r="F1945" s="19">
        <v>40544</v>
      </c>
      <c r="G1945" s="20">
        <v>1.7</v>
      </c>
      <c r="H1945" s="26"/>
      <c r="I1945" s="20">
        <v>0</v>
      </c>
    </row>
    <row r="1946" spans="1:9" ht="30" x14ac:dyDescent="0.25">
      <c r="A1946" s="17" t="s">
        <v>54</v>
      </c>
      <c r="B1946" s="17" t="s">
        <v>569</v>
      </c>
      <c r="C1946" s="17" t="str">
        <f>tblLocAdj[[#This Row],[STATE]]&amp;tblLocAdj[[#This Row],[COUNTY]]</f>
        <v>NVMINERAL</v>
      </c>
      <c r="D1946" s="18">
        <v>1.6</v>
      </c>
      <c r="E1946" s="17" t="s">
        <v>3240</v>
      </c>
      <c r="F1946" s="19">
        <v>40544</v>
      </c>
      <c r="G1946" s="20">
        <v>1.6</v>
      </c>
      <c r="H1946" s="26"/>
      <c r="I1946" s="20">
        <v>0</v>
      </c>
    </row>
    <row r="1947" spans="1:9" ht="30" x14ac:dyDescent="0.25">
      <c r="A1947" s="17" t="s">
        <v>54</v>
      </c>
      <c r="B1947" s="17" t="s">
        <v>3241</v>
      </c>
      <c r="C1947" s="17" t="str">
        <f>tblLocAdj[[#This Row],[STATE]]&amp;tblLocAdj[[#This Row],[COUNTY]]</f>
        <v>NVNYE</v>
      </c>
      <c r="D1947" s="18">
        <v>1.6</v>
      </c>
      <c r="E1947" s="17" t="s">
        <v>3242</v>
      </c>
      <c r="F1947" s="19">
        <v>40544</v>
      </c>
      <c r="G1947" s="20">
        <v>1.6</v>
      </c>
      <c r="H1947" s="26"/>
      <c r="I1947" s="20">
        <v>0</v>
      </c>
    </row>
    <row r="1948" spans="1:9" ht="30" x14ac:dyDescent="0.25">
      <c r="A1948" s="17" t="s">
        <v>54</v>
      </c>
      <c r="B1948" s="17" t="s">
        <v>3243</v>
      </c>
      <c r="C1948" s="17" t="str">
        <f>tblLocAdj[[#This Row],[STATE]]&amp;tblLocAdj[[#This Row],[COUNTY]]</f>
        <v>NVPERSHING</v>
      </c>
      <c r="D1948" s="18">
        <v>1.7</v>
      </c>
      <c r="E1948" s="17" t="s">
        <v>3244</v>
      </c>
      <c r="F1948" s="19">
        <v>40544</v>
      </c>
      <c r="G1948" s="20">
        <v>1.7</v>
      </c>
      <c r="H1948" s="26"/>
      <c r="I1948" s="20">
        <v>0</v>
      </c>
    </row>
    <row r="1949" spans="1:9" ht="30" x14ac:dyDescent="0.25">
      <c r="A1949" s="17" t="s">
        <v>54</v>
      </c>
      <c r="B1949" s="17" t="s">
        <v>3245</v>
      </c>
      <c r="C1949" s="17" t="str">
        <f>tblLocAdj[[#This Row],[STATE]]&amp;tblLocAdj[[#This Row],[COUNTY]]</f>
        <v>NVSTOREY</v>
      </c>
      <c r="D1949" s="18">
        <v>1.7</v>
      </c>
      <c r="E1949" s="17" t="s">
        <v>3246</v>
      </c>
      <c r="F1949" s="19">
        <v>40544</v>
      </c>
      <c r="G1949" s="20">
        <v>1.7</v>
      </c>
      <c r="H1949" s="26"/>
      <c r="I1949" s="20">
        <v>0</v>
      </c>
    </row>
    <row r="1950" spans="1:9" ht="30" x14ac:dyDescent="0.25">
      <c r="A1950" s="17" t="s">
        <v>54</v>
      </c>
      <c r="B1950" s="17" t="s">
        <v>3247</v>
      </c>
      <c r="C1950" s="17" t="str">
        <f>tblLocAdj[[#This Row],[STATE]]&amp;tblLocAdj[[#This Row],[COUNTY]]</f>
        <v>NVWASHOE</v>
      </c>
      <c r="D1950" s="18">
        <v>1.7</v>
      </c>
      <c r="E1950" s="17" t="s">
        <v>3248</v>
      </c>
      <c r="F1950" s="19">
        <v>40544</v>
      </c>
      <c r="G1950" s="20">
        <v>1.7</v>
      </c>
      <c r="H1950" s="26"/>
      <c r="I1950" s="20">
        <v>0</v>
      </c>
    </row>
    <row r="1951" spans="1:9" ht="30" x14ac:dyDescent="0.25">
      <c r="A1951" s="17" t="s">
        <v>54</v>
      </c>
      <c r="B1951" s="17" t="s">
        <v>3249</v>
      </c>
      <c r="C1951" s="17" t="str">
        <f>tblLocAdj[[#This Row],[STATE]]&amp;tblLocAdj[[#This Row],[COUNTY]]</f>
        <v>NVWHITE PINE</v>
      </c>
      <c r="D1951" s="18">
        <v>1.9</v>
      </c>
      <c r="E1951" s="17" t="s">
        <v>3250</v>
      </c>
      <c r="F1951" s="19">
        <v>40544</v>
      </c>
      <c r="G1951" s="20">
        <v>1.9</v>
      </c>
      <c r="H1951" s="26"/>
      <c r="I1951" s="20">
        <v>0</v>
      </c>
    </row>
    <row r="1952" spans="1:9" ht="30" x14ac:dyDescent="0.25">
      <c r="A1952" s="17" t="s">
        <v>55</v>
      </c>
      <c r="B1952" s="17" t="s">
        <v>3251</v>
      </c>
      <c r="C1952" s="17" t="str">
        <f>tblLocAdj[[#This Row],[STATE]]&amp;tblLocAdj[[#This Row],[COUNTY]]</f>
        <v>NYALBANY</v>
      </c>
      <c r="D1952" s="18">
        <v>2.7</v>
      </c>
      <c r="E1952" s="17" t="s">
        <v>3252</v>
      </c>
      <c r="F1952" s="19">
        <v>40544</v>
      </c>
      <c r="G1952" s="20">
        <v>2.7</v>
      </c>
      <c r="H1952" s="26"/>
      <c r="I1952" s="20">
        <v>0</v>
      </c>
    </row>
    <row r="1953" spans="1:9" ht="30" x14ac:dyDescent="0.25">
      <c r="A1953" s="17" t="s">
        <v>55</v>
      </c>
      <c r="B1953" s="17" t="s">
        <v>2013</v>
      </c>
      <c r="C1953" s="17" t="str">
        <f>tblLocAdj[[#This Row],[STATE]]&amp;tblLocAdj[[#This Row],[COUNTY]]</f>
        <v>NYALLEGANY</v>
      </c>
      <c r="D1953" s="18">
        <v>2.2999999999999998</v>
      </c>
      <c r="E1953" s="17" t="s">
        <v>3253</v>
      </c>
      <c r="F1953" s="19">
        <v>40544</v>
      </c>
      <c r="G1953" s="20">
        <v>2.2999999999999998</v>
      </c>
      <c r="H1953" s="26"/>
      <c r="I1953" s="20">
        <v>0</v>
      </c>
    </row>
    <row r="1954" spans="1:9" ht="30" x14ac:dyDescent="0.25">
      <c r="A1954" s="17" t="s">
        <v>55</v>
      </c>
      <c r="B1954" s="17" t="s">
        <v>3254</v>
      </c>
      <c r="C1954" s="17" t="str">
        <f>tblLocAdj[[#This Row],[STATE]]&amp;tblLocAdj[[#This Row],[COUNTY]]</f>
        <v>NYBRONX</v>
      </c>
      <c r="D1954" s="18">
        <v>3.15</v>
      </c>
      <c r="E1954" s="17" t="s">
        <v>3255</v>
      </c>
      <c r="F1954" s="19">
        <v>40544</v>
      </c>
      <c r="G1954" s="20">
        <v>3.15</v>
      </c>
      <c r="H1954" s="26"/>
      <c r="I1954" s="20">
        <v>0</v>
      </c>
    </row>
    <row r="1955" spans="1:9" ht="30" x14ac:dyDescent="0.25">
      <c r="A1955" s="17" t="s">
        <v>55</v>
      </c>
      <c r="B1955" s="17" t="s">
        <v>3256</v>
      </c>
      <c r="C1955" s="17" t="str">
        <f>tblLocAdj[[#This Row],[STATE]]&amp;tblLocAdj[[#This Row],[COUNTY]]</f>
        <v>NYBROOME</v>
      </c>
      <c r="D1955" s="18">
        <v>2.7</v>
      </c>
      <c r="E1955" s="17" t="s">
        <v>3257</v>
      </c>
      <c r="F1955" s="19">
        <v>40544</v>
      </c>
      <c r="G1955" s="20">
        <v>2.7</v>
      </c>
      <c r="H1955" s="26"/>
      <c r="I1955" s="20">
        <v>0</v>
      </c>
    </row>
    <row r="1956" spans="1:9" ht="30" x14ac:dyDescent="0.25">
      <c r="A1956" s="17" t="s">
        <v>55</v>
      </c>
      <c r="B1956" s="17" t="s">
        <v>3258</v>
      </c>
      <c r="C1956" s="17" t="str">
        <f>tblLocAdj[[#This Row],[STATE]]&amp;tblLocAdj[[#This Row],[COUNTY]]</f>
        <v>NYCATTARAUGUS</v>
      </c>
      <c r="D1956" s="18">
        <v>2.1</v>
      </c>
      <c r="E1956" s="17" t="s">
        <v>3259</v>
      </c>
      <c r="F1956" s="19">
        <v>40544</v>
      </c>
      <c r="G1956" s="20">
        <v>2.1</v>
      </c>
      <c r="H1956" s="26"/>
      <c r="I1956" s="20">
        <v>0</v>
      </c>
    </row>
    <row r="1957" spans="1:9" ht="30" x14ac:dyDescent="0.25">
      <c r="A1957" s="17" t="s">
        <v>55</v>
      </c>
      <c r="B1957" s="17" t="s">
        <v>3260</v>
      </c>
      <c r="C1957" s="17" t="str">
        <f>tblLocAdj[[#This Row],[STATE]]&amp;tblLocAdj[[#This Row],[COUNTY]]</f>
        <v>NYCAYUGA</v>
      </c>
      <c r="D1957" s="18">
        <v>2.2999999999999998</v>
      </c>
      <c r="E1957" s="17" t="s">
        <v>3261</v>
      </c>
      <c r="F1957" s="19">
        <v>40544</v>
      </c>
      <c r="G1957" s="20">
        <v>2.2999999999999998</v>
      </c>
      <c r="H1957" s="26"/>
      <c r="I1957" s="20">
        <v>0</v>
      </c>
    </row>
    <row r="1958" spans="1:9" ht="30" x14ac:dyDescent="0.25">
      <c r="A1958" s="17" t="s">
        <v>55</v>
      </c>
      <c r="B1958" s="17" t="s">
        <v>1546</v>
      </c>
      <c r="C1958" s="23" t="str">
        <f>tblLocAdj[[#This Row],[STATE]]&amp;tblLocAdj[[#This Row],[COUNTY]]</f>
        <v>NYCHAUTAUQUA</v>
      </c>
      <c r="D1958" s="24">
        <v>2.1</v>
      </c>
      <c r="E1958" s="17" t="s">
        <v>3262</v>
      </c>
      <c r="F1958" s="19">
        <v>40544</v>
      </c>
      <c r="G1958" s="20">
        <v>2.1</v>
      </c>
      <c r="H1958" s="27"/>
      <c r="I1958" s="20">
        <v>0</v>
      </c>
    </row>
    <row r="1959" spans="1:9" ht="30" x14ac:dyDescent="0.25">
      <c r="A1959" s="17" t="s">
        <v>55</v>
      </c>
      <c r="B1959" s="17" t="s">
        <v>3263</v>
      </c>
      <c r="C1959" s="23" t="str">
        <f>tblLocAdj[[#This Row],[STATE]]&amp;tblLocAdj[[#This Row],[COUNTY]]</f>
        <v>NYCHEMUNG</v>
      </c>
      <c r="D1959" s="24">
        <v>2.5</v>
      </c>
      <c r="E1959" s="17" t="s">
        <v>3264</v>
      </c>
      <c r="F1959" s="19">
        <v>40544</v>
      </c>
      <c r="G1959" s="20">
        <v>2.5</v>
      </c>
      <c r="H1959" s="27"/>
      <c r="I1959" s="20">
        <v>0</v>
      </c>
    </row>
    <row r="1960" spans="1:9" ht="30" x14ac:dyDescent="0.25">
      <c r="A1960" s="17" t="s">
        <v>55</v>
      </c>
      <c r="B1960" s="17" t="s">
        <v>3265</v>
      </c>
      <c r="C1960" s="23" t="str">
        <f>tblLocAdj[[#This Row],[STATE]]&amp;tblLocAdj[[#This Row],[COUNTY]]</f>
        <v>NYCHENANGO</v>
      </c>
      <c r="D1960" s="24">
        <v>2.5</v>
      </c>
      <c r="E1960" s="17" t="s">
        <v>3266</v>
      </c>
      <c r="F1960" s="19">
        <v>40544</v>
      </c>
      <c r="G1960" s="20">
        <v>2.5</v>
      </c>
      <c r="H1960" s="27"/>
      <c r="I1960" s="20">
        <v>0</v>
      </c>
    </row>
    <row r="1961" spans="1:9" ht="30" x14ac:dyDescent="0.25">
      <c r="A1961" s="17" t="s">
        <v>55</v>
      </c>
      <c r="B1961" s="17" t="s">
        <v>1055</v>
      </c>
      <c r="C1961" s="23" t="str">
        <f>tblLocAdj[[#This Row],[STATE]]&amp;tblLocAdj[[#This Row],[COUNTY]]</f>
        <v>NYCLINTON</v>
      </c>
      <c r="D1961" s="24">
        <v>2.2999999999999998</v>
      </c>
      <c r="E1961" s="17" t="s">
        <v>3267</v>
      </c>
      <c r="F1961" s="19">
        <v>40544</v>
      </c>
      <c r="G1961" s="20">
        <v>2.2999999999999998</v>
      </c>
      <c r="H1961" s="27"/>
      <c r="I1961" s="20">
        <v>0</v>
      </c>
    </row>
    <row r="1962" spans="1:9" ht="30" x14ac:dyDescent="0.25">
      <c r="A1962" s="17" t="s">
        <v>55</v>
      </c>
      <c r="B1962" s="17" t="s">
        <v>243</v>
      </c>
      <c r="C1962" s="23" t="str">
        <f>tblLocAdj[[#This Row],[STATE]]&amp;tblLocAdj[[#This Row],[COUNTY]]</f>
        <v>NYCOLUMBIA</v>
      </c>
      <c r="D1962" s="24">
        <v>2.7</v>
      </c>
      <c r="E1962" s="17" t="s">
        <v>3268</v>
      </c>
      <c r="F1962" s="19">
        <v>40544</v>
      </c>
      <c r="G1962" s="20">
        <v>2.7</v>
      </c>
      <c r="H1962" s="27"/>
      <c r="I1962" s="20">
        <v>0</v>
      </c>
    </row>
    <row r="1963" spans="1:9" ht="30" x14ac:dyDescent="0.25">
      <c r="A1963" s="17" t="s">
        <v>55</v>
      </c>
      <c r="B1963" s="17" t="s">
        <v>3269</v>
      </c>
      <c r="C1963" s="23" t="str">
        <f>tblLocAdj[[#This Row],[STATE]]&amp;tblLocAdj[[#This Row],[COUNTY]]</f>
        <v>NYCORTLAND</v>
      </c>
      <c r="D1963" s="24">
        <v>2.5</v>
      </c>
      <c r="E1963" s="17" t="s">
        <v>3270</v>
      </c>
      <c r="F1963" s="19">
        <v>40544</v>
      </c>
      <c r="G1963" s="20">
        <v>2.5</v>
      </c>
      <c r="H1963" s="27"/>
      <c r="I1963" s="20">
        <v>0</v>
      </c>
    </row>
    <row r="1964" spans="1:9" ht="30" x14ac:dyDescent="0.25">
      <c r="A1964" s="17" t="s">
        <v>55</v>
      </c>
      <c r="B1964" s="17" t="s">
        <v>1062</v>
      </c>
      <c r="C1964" s="23" t="str">
        <f>tblLocAdj[[#This Row],[STATE]]&amp;tblLocAdj[[#This Row],[COUNTY]]</f>
        <v>NYDELAWARE</v>
      </c>
      <c r="D1964" s="24">
        <v>2.7</v>
      </c>
      <c r="E1964" s="17" t="s">
        <v>3271</v>
      </c>
      <c r="F1964" s="19">
        <v>40544</v>
      </c>
      <c r="G1964" s="20">
        <v>2.7</v>
      </c>
      <c r="H1964" s="27"/>
      <c r="I1964" s="20">
        <v>0</v>
      </c>
    </row>
    <row r="1965" spans="1:9" ht="30" x14ac:dyDescent="0.25">
      <c r="A1965" s="17" t="s">
        <v>55</v>
      </c>
      <c r="B1965" s="17" t="s">
        <v>3272</v>
      </c>
      <c r="C1965" s="23" t="str">
        <f>tblLocAdj[[#This Row],[STATE]]&amp;tblLocAdj[[#This Row],[COUNTY]]</f>
        <v>NYDUTCHESS</v>
      </c>
      <c r="D1965" s="24">
        <v>2.8</v>
      </c>
      <c r="E1965" s="17" t="s">
        <v>3273</v>
      </c>
      <c r="F1965" s="19">
        <v>40544</v>
      </c>
      <c r="G1965" s="20">
        <v>2.8</v>
      </c>
      <c r="H1965" s="27"/>
      <c r="I1965" s="20">
        <v>0</v>
      </c>
    </row>
    <row r="1966" spans="1:9" ht="30" x14ac:dyDescent="0.25">
      <c r="A1966" s="17" t="s">
        <v>55</v>
      </c>
      <c r="B1966" s="17" t="s">
        <v>3274</v>
      </c>
      <c r="C1966" s="23" t="str">
        <f>tblLocAdj[[#This Row],[STATE]]&amp;tblLocAdj[[#This Row],[COUNTY]]</f>
        <v>NYERIE</v>
      </c>
      <c r="D1966" s="24">
        <v>2.2000000000000002</v>
      </c>
      <c r="E1966" s="17" t="s">
        <v>3275</v>
      </c>
      <c r="F1966" s="19">
        <v>40544</v>
      </c>
      <c r="G1966" s="20">
        <v>2.2000000000000002</v>
      </c>
      <c r="H1966" s="27"/>
      <c r="I1966" s="20">
        <v>0</v>
      </c>
    </row>
    <row r="1967" spans="1:9" ht="30" x14ac:dyDescent="0.25">
      <c r="A1967" s="17" t="s">
        <v>55</v>
      </c>
      <c r="B1967" s="17" t="s">
        <v>1996</v>
      </c>
      <c r="C1967" s="23" t="str">
        <f>tblLocAdj[[#This Row],[STATE]]&amp;tblLocAdj[[#This Row],[COUNTY]]</f>
        <v>NYESSEX</v>
      </c>
      <c r="D1967" s="24">
        <v>2.2999999999999998</v>
      </c>
      <c r="E1967" s="17" t="s">
        <v>3276</v>
      </c>
      <c r="F1967" s="19">
        <v>40544</v>
      </c>
      <c r="G1967" s="20">
        <v>2.2999999999999998</v>
      </c>
      <c r="H1967" s="27"/>
      <c r="I1967" s="20">
        <v>0</v>
      </c>
    </row>
    <row r="1968" spans="1:9" ht="30" x14ac:dyDescent="0.25">
      <c r="A1968" s="17" t="s">
        <v>55</v>
      </c>
      <c r="B1968" s="17" t="s">
        <v>144</v>
      </c>
      <c r="C1968" s="23" t="str">
        <f>tblLocAdj[[#This Row],[STATE]]&amp;tblLocAdj[[#This Row],[COUNTY]]</f>
        <v>NYFRANKLIN</v>
      </c>
      <c r="D1968" s="24">
        <v>2.2999999999999998</v>
      </c>
      <c r="E1968" s="17" t="s">
        <v>3277</v>
      </c>
      <c r="F1968" s="19">
        <v>40544</v>
      </c>
      <c r="G1968" s="20">
        <v>2.2999999999999998</v>
      </c>
      <c r="H1968" s="27"/>
      <c r="I1968" s="20">
        <v>0</v>
      </c>
    </row>
    <row r="1969" spans="1:9" ht="30" x14ac:dyDescent="0.25">
      <c r="A1969" s="17" t="s">
        <v>55</v>
      </c>
      <c r="B1969" s="17" t="s">
        <v>263</v>
      </c>
      <c r="C1969" s="23" t="str">
        <f>tblLocAdj[[#This Row],[STATE]]&amp;tblLocAdj[[#This Row],[COUNTY]]</f>
        <v>NYFULTON</v>
      </c>
      <c r="D1969" s="24">
        <v>2.5</v>
      </c>
      <c r="E1969" s="17" t="s">
        <v>3278</v>
      </c>
      <c r="F1969" s="19">
        <v>40544</v>
      </c>
      <c r="G1969" s="20">
        <v>2.5</v>
      </c>
      <c r="H1969" s="27"/>
      <c r="I1969" s="20">
        <v>0</v>
      </c>
    </row>
    <row r="1970" spans="1:9" ht="30" x14ac:dyDescent="0.25">
      <c r="A1970" s="17" t="s">
        <v>55</v>
      </c>
      <c r="B1970" s="17" t="s">
        <v>2118</v>
      </c>
      <c r="C1970" s="23" t="str">
        <f>tblLocAdj[[#This Row],[STATE]]&amp;tblLocAdj[[#This Row],[COUNTY]]</f>
        <v>NYGENESEE</v>
      </c>
      <c r="D1970" s="24">
        <v>2.2000000000000002</v>
      </c>
      <c r="E1970" s="17" t="s">
        <v>3279</v>
      </c>
      <c r="F1970" s="19">
        <v>40544</v>
      </c>
      <c r="G1970" s="20">
        <v>2.2000000000000002</v>
      </c>
      <c r="H1970" s="27"/>
      <c r="I1970" s="20">
        <v>0</v>
      </c>
    </row>
    <row r="1971" spans="1:9" ht="30" x14ac:dyDescent="0.25">
      <c r="A1971" s="17" t="s">
        <v>55</v>
      </c>
      <c r="B1971" s="17" t="s">
        <v>148</v>
      </c>
      <c r="C1971" s="23" t="str">
        <f>tblLocAdj[[#This Row],[STATE]]&amp;tblLocAdj[[#This Row],[COUNTY]]</f>
        <v>NYGREENE</v>
      </c>
      <c r="D1971" s="24">
        <v>2.7</v>
      </c>
      <c r="E1971" s="17" t="s">
        <v>3280</v>
      </c>
      <c r="F1971" s="19">
        <v>40544</v>
      </c>
      <c r="G1971" s="20">
        <v>2.7</v>
      </c>
      <c r="H1971" s="27"/>
      <c r="I1971" s="20">
        <v>0</v>
      </c>
    </row>
    <row r="1972" spans="1:9" ht="30" x14ac:dyDescent="0.25">
      <c r="A1972" s="17" t="s">
        <v>55</v>
      </c>
      <c r="B1972" s="17" t="s">
        <v>678</v>
      </c>
      <c r="C1972" s="23" t="str">
        <f>tblLocAdj[[#This Row],[STATE]]&amp;tblLocAdj[[#This Row],[COUNTY]]</f>
        <v>NYHAMILTON</v>
      </c>
      <c r="D1972" s="24">
        <v>2.5</v>
      </c>
      <c r="E1972" s="17" t="s">
        <v>3281</v>
      </c>
      <c r="F1972" s="19">
        <v>40544</v>
      </c>
      <c r="G1972" s="20">
        <v>2.5</v>
      </c>
      <c r="H1972" s="27"/>
      <c r="I1972" s="20">
        <v>0</v>
      </c>
    </row>
    <row r="1973" spans="1:9" ht="30" x14ac:dyDescent="0.25">
      <c r="A1973" s="17" t="s">
        <v>55</v>
      </c>
      <c r="B1973" s="17" t="s">
        <v>3282</v>
      </c>
      <c r="C1973" s="23" t="str">
        <f>tblLocAdj[[#This Row],[STATE]]&amp;tblLocAdj[[#This Row],[COUNTY]]</f>
        <v>NYHERKIMER</v>
      </c>
      <c r="D1973" s="24">
        <v>2.5</v>
      </c>
      <c r="E1973" s="17" t="s">
        <v>3283</v>
      </c>
      <c r="F1973" s="19">
        <v>40544</v>
      </c>
      <c r="G1973" s="20">
        <v>2.5</v>
      </c>
      <c r="H1973" s="27"/>
      <c r="I1973" s="20">
        <v>0</v>
      </c>
    </row>
    <row r="1974" spans="1:9" ht="30" x14ac:dyDescent="0.25">
      <c r="A1974" s="17" t="s">
        <v>55</v>
      </c>
      <c r="B1974" s="17" t="s">
        <v>158</v>
      </c>
      <c r="C1974" s="23" t="str">
        <f>tblLocAdj[[#This Row],[STATE]]&amp;tblLocAdj[[#This Row],[COUNTY]]</f>
        <v>NYJEFFERSON</v>
      </c>
      <c r="D1974" s="24">
        <v>2.2999999999999998</v>
      </c>
      <c r="E1974" s="17" t="s">
        <v>3284</v>
      </c>
      <c r="F1974" s="19">
        <v>40544</v>
      </c>
      <c r="G1974" s="20">
        <v>2.2999999999999998</v>
      </c>
      <c r="H1974" s="27"/>
      <c r="I1974" s="20">
        <v>0</v>
      </c>
    </row>
    <row r="1975" spans="1:9" ht="30" x14ac:dyDescent="0.25">
      <c r="A1975" s="17" t="s">
        <v>55</v>
      </c>
      <c r="B1975" s="17" t="s">
        <v>412</v>
      </c>
      <c r="C1975" s="23" t="str">
        <f>tblLocAdj[[#This Row],[STATE]]&amp;tblLocAdj[[#This Row],[COUNTY]]</f>
        <v>NYKINGS</v>
      </c>
      <c r="D1975" s="24">
        <v>3.15</v>
      </c>
      <c r="E1975" s="17" t="s">
        <v>3285</v>
      </c>
      <c r="F1975" s="19">
        <v>40544</v>
      </c>
      <c r="G1975" s="20">
        <v>3.15</v>
      </c>
      <c r="H1975" s="27"/>
      <c r="I1975" s="20">
        <v>0</v>
      </c>
    </row>
    <row r="1976" spans="1:9" ht="30" x14ac:dyDescent="0.25">
      <c r="A1976" s="17" t="s">
        <v>55</v>
      </c>
      <c r="B1976" s="17" t="s">
        <v>1224</v>
      </c>
      <c r="C1976" s="23" t="str">
        <f>tblLocAdj[[#This Row],[STATE]]&amp;tblLocAdj[[#This Row],[COUNTY]]</f>
        <v>NYLEWIS</v>
      </c>
      <c r="D1976" s="24">
        <v>2.2999999999999998</v>
      </c>
      <c r="E1976" s="17" t="s">
        <v>3286</v>
      </c>
      <c r="F1976" s="19">
        <v>40544</v>
      </c>
      <c r="G1976" s="20">
        <v>2.2999999999999998</v>
      </c>
      <c r="H1976" s="27"/>
      <c r="I1976" s="20">
        <v>0</v>
      </c>
    </row>
    <row r="1977" spans="1:9" ht="30" x14ac:dyDescent="0.25">
      <c r="A1977" s="17" t="s">
        <v>55</v>
      </c>
      <c r="B1977" s="17" t="s">
        <v>1324</v>
      </c>
      <c r="C1977" s="23" t="str">
        <f>tblLocAdj[[#This Row],[STATE]]&amp;tblLocAdj[[#This Row],[COUNTY]]</f>
        <v>NYLIVINGSTON</v>
      </c>
      <c r="D1977" s="24">
        <v>2.2999999999999998</v>
      </c>
      <c r="E1977" s="17" t="s">
        <v>3287</v>
      </c>
      <c r="F1977" s="19">
        <v>40544</v>
      </c>
      <c r="G1977" s="20">
        <v>2.2999999999999998</v>
      </c>
      <c r="H1977" s="27"/>
      <c r="I1977" s="20">
        <v>0</v>
      </c>
    </row>
    <row r="1978" spans="1:9" ht="30" x14ac:dyDescent="0.25">
      <c r="A1978" s="17" t="s">
        <v>55</v>
      </c>
      <c r="B1978" s="17" t="s">
        <v>174</v>
      </c>
      <c r="C1978" s="23" t="str">
        <f>tblLocAdj[[#This Row],[STATE]]&amp;tblLocAdj[[#This Row],[COUNTY]]</f>
        <v>NYMADISON</v>
      </c>
      <c r="D1978" s="24">
        <v>2.5</v>
      </c>
      <c r="E1978" s="17" t="s">
        <v>3288</v>
      </c>
      <c r="F1978" s="19">
        <v>40544</v>
      </c>
      <c r="G1978" s="20">
        <v>2.5</v>
      </c>
      <c r="H1978" s="27"/>
      <c r="I1978" s="20">
        <v>0</v>
      </c>
    </row>
    <row r="1979" spans="1:9" ht="30" x14ac:dyDescent="0.25">
      <c r="A1979" s="17" t="s">
        <v>55</v>
      </c>
      <c r="B1979" s="17" t="s">
        <v>184</v>
      </c>
      <c r="C1979" s="23" t="str">
        <f>tblLocAdj[[#This Row],[STATE]]&amp;tblLocAdj[[#This Row],[COUNTY]]</f>
        <v>NYMONROE</v>
      </c>
      <c r="D1979" s="24">
        <v>2.2999999999999998</v>
      </c>
      <c r="E1979" s="17" t="s">
        <v>3289</v>
      </c>
      <c r="F1979" s="19">
        <v>40544</v>
      </c>
      <c r="G1979" s="20">
        <v>2.2999999999999998</v>
      </c>
      <c r="H1979" s="27"/>
      <c r="I1979" s="20">
        <v>0</v>
      </c>
    </row>
    <row r="1980" spans="1:9" ht="30" x14ac:dyDescent="0.25">
      <c r="A1980" s="17" t="s">
        <v>55</v>
      </c>
      <c r="B1980" s="17" t="s">
        <v>186</v>
      </c>
      <c r="C1980" s="23" t="str">
        <f>tblLocAdj[[#This Row],[STATE]]&amp;tblLocAdj[[#This Row],[COUNTY]]</f>
        <v>NYMONTGOMERY</v>
      </c>
      <c r="D1980" s="24">
        <v>2.7</v>
      </c>
      <c r="E1980" s="17" t="s">
        <v>3290</v>
      </c>
      <c r="F1980" s="19">
        <v>40544</v>
      </c>
      <c r="G1980" s="20">
        <v>2.7</v>
      </c>
      <c r="H1980" s="27"/>
      <c r="I1980" s="20">
        <v>0</v>
      </c>
    </row>
    <row r="1981" spans="1:9" ht="30" x14ac:dyDescent="0.25">
      <c r="A1981" s="17" t="s">
        <v>55</v>
      </c>
      <c r="B1981" s="17" t="s">
        <v>714</v>
      </c>
      <c r="C1981" s="23" t="str">
        <f>tblLocAdj[[#This Row],[STATE]]&amp;tblLocAdj[[#This Row],[COUNTY]]</f>
        <v>NYNASSAU</v>
      </c>
      <c r="D1981" s="24">
        <v>3.15</v>
      </c>
      <c r="E1981" s="17" t="s">
        <v>3291</v>
      </c>
      <c r="F1981" s="19">
        <v>40544</v>
      </c>
      <c r="G1981" s="20">
        <v>3.15</v>
      </c>
      <c r="H1981" s="27"/>
      <c r="I1981" s="20">
        <v>0</v>
      </c>
    </row>
    <row r="1982" spans="1:9" ht="30" x14ac:dyDescent="0.25">
      <c r="A1982" s="17" t="s">
        <v>55</v>
      </c>
      <c r="B1982" s="17" t="s">
        <v>3292</v>
      </c>
      <c r="C1982" s="23" t="str">
        <f>tblLocAdj[[#This Row],[STATE]]&amp;tblLocAdj[[#This Row],[COUNTY]]</f>
        <v>NYNEW YORK</v>
      </c>
      <c r="D1982" s="24">
        <v>3.15</v>
      </c>
      <c r="E1982" s="17" t="s">
        <v>3293</v>
      </c>
      <c r="F1982" s="19">
        <v>40544</v>
      </c>
      <c r="G1982" s="20">
        <v>3.15</v>
      </c>
      <c r="H1982" s="27"/>
      <c r="I1982" s="20">
        <v>0</v>
      </c>
    </row>
    <row r="1983" spans="1:9" ht="30" x14ac:dyDescent="0.25">
      <c r="A1983" s="17" t="s">
        <v>55</v>
      </c>
      <c r="B1983" s="17" t="s">
        <v>3294</v>
      </c>
      <c r="C1983" s="23" t="str">
        <f>tblLocAdj[[#This Row],[STATE]]&amp;tblLocAdj[[#This Row],[COUNTY]]</f>
        <v>NYNIAGARA</v>
      </c>
      <c r="D1983" s="24">
        <v>2.2000000000000002</v>
      </c>
      <c r="E1983" s="17" t="s">
        <v>3295</v>
      </c>
      <c r="F1983" s="19">
        <v>40544</v>
      </c>
      <c r="G1983" s="20">
        <v>2.2000000000000002</v>
      </c>
      <c r="H1983" s="27"/>
      <c r="I1983" s="20">
        <v>0</v>
      </c>
    </row>
    <row r="1984" spans="1:9" ht="30" x14ac:dyDescent="0.25">
      <c r="A1984" s="17" t="s">
        <v>55</v>
      </c>
      <c r="B1984" s="17" t="s">
        <v>1232</v>
      </c>
      <c r="C1984" s="23" t="str">
        <f>tblLocAdj[[#This Row],[STATE]]&amp;tblLocAdj[[#This Row],[COUNTY]]</f>
        <v>NYONEIDA</v>
      </c>
      <c r="D1984" s="24">
        <v>2.5</v>
      </c>
      <c r="E1984" s="17" t="s">
        <v>3296</v>
      </c>
      <c r="F1984" s="19">
        <v>40544</v>
      </c>
      <c r="G1984" s="20">
        <v>2.5</v>
      </c>
      <c r="H1984" s="27"/>
      <c r="I1984" s="20">
        <v>0</v>
      </c>
    </row>
    <row r="1985" spans="1:9" ht="30" x14ac:dyDescent="0.25">
      <c r="A1985" s="17" t="s">
        <v>55</v>
      </c>
      <c r="B1985" s="17" t="s">
        <v>3297</v>
      </c>
      <c r="C1985" s="23" t="str">
        <f>tblLocAdj[[#This Row],[STATE]]&amp;tblLocAdj[[#This Row],[COUNTY]]</f>
        <v>NYONONDAGA</v>
      </c>
      <c r="D1985" s="24">
        <v>2.5</v>
      </c>
      <c r="E1985" s="17" t="s">
        <v>3298</v>
      </c>
      <c r="F1985" s="19">
        <v>40544</v>
      </c>
      <c r="G1985" s="20">
        <v>2.5</v>
      </c>
      <c r="H1985" s="27"/>
      <c r="I1985" s="20">
        <v>0</v>
      </c>
    </row>
    <row r="1986" spans="1:9" ht="30" x14ac:dyDescent="0.25">
      <c r="A1986" s="17" t="s">
        <v>55</v>
      </c>
      <c r="B1986" s="17" t="s">
        <v>3299</v>
      </c>
      <c r="C1986" s="23" t="str">
        <f>tblLocAdj[[#This Row],[STATE]]&amp;tblLocAdj[[#This Row],[COUNTY]]</f>
        <v>NYONTARIO</v>
      </c>
      <c r="D1986" s="24">
        <v>2.2999999999999998</v>
      </c>
      <c r="E1986" s="17" t="s">
        <v>3300</v>
      </c>
      <c r="F1986" s="19">
        <v>40544</v>
      </c>
      <c r="G1986" s="20">
        <v>2.2999999999999998</v>
      </c>
      <c r="H1986" s="27"/>
      <c r="I1986" s="20">
        <v>0</v>
      </c>
    </row>
    <row r="1987" spans="1:9" ht="30" x14ac:dyDescent="0.25">
      <c r="A1987" s="17" t="s">
        <v>55</v>
      </c>
      <c r="B1987" s="17" t="s">
        <v>439</v>
      </c>
      <c r="C1987" s="23" t="str">
        <f>tblLocAdj[[#This Row],[STATE]]&amp;tblLocAdj[[#This Row],[COUNTY]]</f>
        <v>NYORANGE</v>
      </c>
      <c r="D1987" s="24">
        <v>3</v>
      </c>
      <c r="E1987" s="17" t="s">
        <v>3301</v>
      </c>
      <c r="F1987" s="19">
        <v>40544</v>
      </c>
      <c r="G1987" s="20">
        <v>3</v>
      </c>
      <c r="H1987" s="27"/>
      <c r="I1987" s="20">
        <v>0</v>
      </c>
    </row>
    <row r="1988" spans="1:9" ht="30" x14ac:dyDescent="0.25">
      <c r="A1988" s="17" t="s">
        <v>55</v>
      </c>
      <c r="B1988" s="17" t="s">
        <v>1936</v>
      </c>
      <c r="C1988" s="23" t="str">
        <f>tblLocAdj[[#This Row],[STATE]]&amp;tblLocAdj[[#This Row],[COUNTY]]</f>
        <v>NYORLEANS</v>
      </c>
      <c r="D1988" s="24">
        <v>2.2000000000000002</v>
      </c>
      <c r="E1988" s="17" t="s">
        <v>3302</v>
      </c>
      <c r="F1988" s="19">
        <v>40544</v>
      </c>
      <c r="G1988" s="20">
        <v>2.2000000000000002</v>
      </c>
      <c r="H1988" s="27"/>
      <c r="I1988" s="20">
        <v>0</v>
      </c>
    </row>
    <row r="1989" spans="1:9" ht="30" x14ac:dyDescent="0.25">
      <c r="A1989" s="17" t="s">
        <v>55</v>
      </c>
      <c r="B1989" s="17" t="s">
        <v>3303</v>
      </c>
      <c r="C1989" s="23" t="str">
        <f>tblLocAdj[[#This Row],[STATE]]&amp;tblLocAdj[[#This Row],[COUNTY]]</f>
        <v>NYOSWEGO</v>
      </c>
      <c r="D1989" s="24">
        <v>2.2999999999999998</v>
      </c>
      <c r="E1989" s="17" t="s">
        <v>3304</v>
      </c>
      <c r="F1989" s="19">
        <v>40544</v>
      </c>
      <c r="G1989" s="20">
        <v>2.2999999999999998</v>
      </c>
      <c r="H1989" s="27"/>
      <c r="I1989" s="20">
        <v>0</v>
      </c>
    </row>
    <row r="1990" spans="1:9" ht="30" x14ac:dyDescent="0.25">
      <c r="A1990" s="17" t="s">
        <v>55</v>
      </c>
      <c r="B1990" s="17" t="s">
        <v>2199</v>
      </c>
      <c r="C1990" s="23" t="str">
        <f>tblLocAdj[[#This Row],[STATE]]&amp;tblLocAdj[[#This Row],[COUNTY]]</f>
        <v>NYOTSEGO</v>
      </c>
      <c r="D1990" s="24">
        <v>2.5</v>
      </c>
      <c r="E1990" s="17" t="s">
        <v>3305</v>
      </c>
      <c r="F1990" s="19">
        <v>40544</v>
      </c>
      <c r="G1990" s="20">
        <v>2.5</v>
      </c>
      <c r="H1990" s="27"/>
      <c r="I1990" s="20">
        <v>0</v>
      </c>
    </row>
    <row r="1991" spans="1:9" ht="30" x14ac:dyDescent="0.25">
      <c r="A1991" s="17" t="s">
        <v>55</v>
      </c>
      <c r="B1991" s="17" t="s">
        <v>730</v>
      </c>
      <c r="C1991" s="23" t="str">
        <f>tblLocAdj[[#This Row],[STATE]]&amp;tblLocAdj[[#This Row],[COUNTY]]</f>
        <v>NYPUTNAM</v>
      </c>
      <c r="D1991" s="24">
        <v>3</v>
      </c>
      <c r="E1991" s="17" t="s">
        <v>3306</v>
      </c>
      <c r="F1991" s="19">
        <v>40544</v>
      </c>
      <c r="G1991" s="20">
        <v>3</v>
      </c>
      <c r="H1991" s="27"/>
      <c r="I1991" s="20">
        <v>0</v>
      </c>
    </row>
    <row r="1992" spans="1:9" ht="30" x14ac:dyDescent="0.25">
      <c r="A1992" s="17" t="s">
        <v>55</v>
      </c>
      <c r="B1992" s="17" t="s">
        <v>3307</v>
      </c>
      <c r="C1992" s="23" t="str">
        <f>tblLocAdj[[#This Row],[STATE]]&amp;tblLocAdj[[#This Row],[COUNTY]]</f>
        <v>NYQUEENS</v>
      </c>
      <c r="D1992" s="24">
        <v>3.15</v>
      </c>
      <c r="E1992" s="17" t="s">
        <v>3308</v>
      </c>
      <c r="F1992" s="19">
        <v>40544</v>
      </c>
      <c r="G1992" s="20">
        <v>3.15</v>
      </c>
      <c r="H1992" s="27"/>
      <c r="I1992" s="20">
        <v>0</v>
      </c>
    </row>
    <row r="1993" spans="1:9" ht="30" x14ac:dyDescent="0.25">
      <c r="A1993" s="17" t="s">
        <v>55</v>
      </c>
      <c r="B1993" s="17" t="s">
        <v>3309</v>
      </c>
      <c r="C1993" s="23" t="str">
        <f>tblLocAdj[[#This Row],[STATE]]&amp;tblLocAdj[[#This Row],[COUNTY]]</f>
        <v>NYRENSSELAER</v>
      </c>
      <c r="D1993" s="24">
        <v>2.7</v>
      </c>
      <c r="E1993" s="17" t="s">
        <v>3310</v>
      </c>
      <c r="F1993" s="19">
        <v>40544</v>
      </c>
      <c r="G1993" s="20">
        <v>2.7</v>
      </c>
      <c r="H1993" s="27"/>
      <c r="I1993" s="20">
        <v>0</v>
      </c>
    </row>
    <row r="1994" spans="1:9" ht="30" x14ac:dyDescent="0.25">
      <c r="A1994" s="17" t="s">
        <v>55</v>
      </c>
      <c r="B1994" s="17" t="s">
        <v>952</v>
      </c>
      <c r="C1994" s="23" t="str">
        <f>tblLocAdj[[#This Row],[STATE]]&amp;tblLocAdj[[#This Row],[COUNTY]]</f>
        <v>NYRICHMOND</v>
      </c>
      <c r="D1994" s="24">
        <v>3.15</v>
      </c>
      <c r="E1994" s="17" t="s">
        <v>3311</v>
      </c>
      <c r="F1994" s="19">
        <v>40544</v>
      </c>
      <c r="G1994" s="20">
        <v>3.15</v>
      </c>
      <c r="H1994" s="27"/>
      <c r="I1994" s="20">
        <v>0</v>
      </c>
    </row>
    <row r="1995" spans="1:9" ht="30" x14ac:dyDescent="0.25">
      <c r="A1995" s="17" t="s">
        <v>55</v>
      </c>
      <c r="B1995" s="17" t="s">
        <v>3312</v>
      </c>
      <c r="C1995" s="23" t="str">
        <f>tblLocAdj[[#This Row],[STATE]]&amp;tblLocAdj[[#This Row],[COUNTY]]</f>
        <v>NYROCKLAND</v>
      </c>
      <c r="D1995" s="24">
        <v>3.15</v>
      </c>
      <c r="E1995" s="17" t="s">
        <v>3313</v>
      </c>
      <c r="F1995" s="19">
        <v>40544</v>
      </c>
      <c r="G1995" s="20">
        <v>3.15</v>
      </c>
      <c r="H1995" s="27"/>
      <c r="I1995" s="20">
        <v>0</v>
      </c>
    </row>
    <row r="1996" spans="1:9" ht="30" x14ac:dyDescent="0.25">
      <c r="A1996" s="17" t="s">
        <v>55</v>
      </c>
      <c r="B1996" s="17" t="s">
        <v>3314</v>
      </c>
      <c r="C1996" s="23" t="str">
        <f>tblLocAdj[[#This Row],[STATE]]&amp;tblLocAdj[[#This Row],[COUNTY]]</f>
        <v>NYSARATOGA</v>
      </c>
      <c r="D1996" s="24">
        <v>2.7</v>
      </c>
      <c r="E1996" s="17" t="s">
        <v>3315</v>
      </c>
      <c r="F1996" s="19">
        <v>40544</v>
      </c>
      <c r="G1996" s="20">
        <v>2.7</v>
      </c>
      <c r="H1996" s="27"/>
      <c r="I1996" s="20">
        <v>0</v>
      </c>
    </row>
    <row r="1997" spans="1:9" ht="30" x14ac:dyDescent="0.25">
      <c r="A1997" s="17" t="s">
        <v>55</v>
      </c>
      <c r="B1997" s="17" t="s">
        <v>3316</v>
      </c>
      <c r="C1997" s="23" t="str">
        <f>tblLocAdj[[#This Row],[STATE]]&amp;tblLocAdj[[#This Row],[COUNTY]]</f>
        <v>NYSCHENECTADY</v>
      </c>
      <c r="D1997" s="24">
        <v>2.7</v>
      </c>
      <c r="E1997" s="17" t="s">
        <v>3317</v>
      </c>
      <c r="F1997" s="19">
        <v>40544</v>
      </c>
      <c r="G1997" s="20">
        <v>2.7</v>
      </c>
      <c r="H1997" s="27"/>
      <c r="I1997" s="20">
        <v>0</v>
      </c>
    </row>
    <row r="1998" spans="1:9" ht="30" x14ac:dyDescent="0.25">
      <c r="A1998" s="17" t="s">
        <v>55</v>
      </c>
      <c r="B1998" s="17" t="s">
        <v>3318</v>
      </c>
      <c r="C1998" s="23" t="str">
        <f>tblLocAdj[[#This Row],[STATE]]&amp;tblLocAdj[[#This Row],[COUNTY]]</f>
        <v>NYSCHOHARIE</v>
      </c>
      <c r="D1998" s="24">
        <v>2.7</v>
      </c>
      <c r="E1998" s="17" t="s">
        <v>3319</v>
      </c>
      <c r="F1998" s="19">
        <v>40544</v>
      </c>
      <c r="G1998" s="20">
        <v>2.7</v>
      </c>
      <c r="H1998" s="27"/>
      <c r="I1998" s="20">
        <v>0</v>
      </c>
    </row>
    <row r="1999" spans="1:9" ht="30" x14ac:dyDescent="0.25">
      <c r="A1999" s="17" t="s">
        <v>55</v>
      </c>
      <c r="B1999" s="17" t="s">
        <v>1371</v>
      </c>
      <c r="C1999" s="23" t="str">
        <f>tblLocAdj[[#This Row],[STATE]]&amp;tblLocAdj[[#This Row],[COUNTY]]</f>
        <v>NYSCHUYLER</v>
      </c>
      <c r="D1999" s="24">
        <v>2.2999999999999998</v>
      </c>
      <c r="E1999" s="17" t="s">
        <v>3320</v>
      </c>
      <c r="F1999" s="19">
        <v>40544</v>
      </c>
      <c r="G1999" s="20">
        <v>2.2999999999999998</v>
      </c>
      <c r="H1999" s="27"/>
      <c r="I1999" s="20">
        <v>0</v>
      </c>
    </row>
    <row r="2000" spans="1:9" ht="30" x14ac:dyDescent="0.25">
      <c r="A2000" s="17" t="s">
        <v>55</v>
      </c>
      <c r="B2000" s="17" t="s">
        <v>3321</v>
      </c>
      <c r="C2000" s="23" t="str">
        <f>tblLocAdj[[#This Row],[STATE]]&amp;tblLocAdj[[#This Row],[COUNTY]]</f>
        <v>NYSENECA</v>
      </c>
      <c r="D2000" s="24">
        <v>2.2999999999999998</v>
      </c>
      <c r="E2000" s="17" t="s">
        <v>3322</v>
      </c>
      <c r="F2000" s="19">
        <v>40544</v>
      </c>
      <c r="G2000" s="20">
        <v>2.2999999999999998</v>
      </c>
      <c r="H2000" s="27"/>
      <c r="I2000" s="20">
        <v>0</v>
      </c>
    </row>
    <row r="2001" spans="1:9" ht="30" x14ac:dyDescent="0.25">
      <c r="A2001" s="17" t="s">
        <v>55</v>
      </c>
      <c r="B2001" s="17" t="s">
        <v>3323</v>
      </c>
      <c r="C2001" s="23" t="str">
        <f>tblLocAdj[[#This Row],[STATE]]&amp;tblLocAdj[[#This Row],[COUNTY]]</f>
        <v>NYST. LAWRENCE</v>
      </c>
      <c r="D2001" s="24">
        <v>2.2999999999999998</v>
      </c>
      <c r="E2001" s="17" t="s">
        <v>3324</v>
      </c>
      <c r="F2001" s="19">
        <v>40544</v>
      </c>
      <c r="G2001" s="20">
        <v>2.2999999999999998</v>
      </c>
      <c r="H2001" s="27"/>
      <c r="I2001" s="20">
        <v>0</v>
      </c>
    </row>
    <row r="2002" spans="1:9" ht="30" x14ac:dyDescent="0.25">
      <c r="A2002" s="17" t="s">
        <v>55</v>
      </c>
      <c r="B2002" s="17" t="s">
        <v>1503</v>
      </c>
      <c r="C2002" s="23" t="str">
        <f>tblLocAdj[[#This Row],[STATE]]&amp;tblLocAdj[[#This Row],[COUNTY]]</f>
        <v>NYSTEUBEN</v>
      </c>
      <c r="D2002" s="24">
        <v>2.2999999999999998</v>
      </c>
      <c r="E2002" s="17" t="s">
        <v>3325</v>
      </c>
      <c r="F2002" s="19">
        <v>40544</v>
      </c>
      <c r="G2002" s="20">
        <v>2.2999999999999998</v>
      </c>
      <c r="H2002" s="27"/>
      <c r="I2002" s="20">
        <v>0</v>
      </c>
    </row>
    <row r="2003" spans="1:9" ht="30" x14ac:dyDescent="0.25">
      <c r="A2003" s="17" t="s">
        <v>55</v>
      </c>
      <c r="B2003" s="17" t="s">
        <v>2009</v>
      </c>
      <c r="C2003" s="23" t="str">
        <f>tblLocAdj[[#This Row],[STATE]]&amp;tblLocAdj[[#This Row],[COUNTY]]</f>
        <v>NYSUFFOLK</v>
      </c>
      <c r="D2003" s="24">
        <v>3.15</v>
      </c>
      <c r="E2003" s="17" t="s">
        <v>3326</v>
      </c>
      <c r="F2003" s="19">
        <v>40544</v>
      </c>
      <c r="G2003" s="20">
        <v>3.15</v>
      </c>
      <c r="H2003" s="27"/>
      <c r="I2003" s="20">
        <v>0</v>
      </c>
    </row>
    <row r="2004" spans="1:9" ht="30" x14ac:dyDescent="0.25">
      <c r="A2004" s="17" t="s">
        <v>55</v>
      </c>
      <c r="B2004" s="17" t="s">
        <v>1505</v>
      </c>
      <c r="C2004" s="23" t="str">
        <f>tblLocAdj[[#This Row],[STATE]]&amp;tblLocAdj[[#This Row],[COUNTY]]</f>
        <v>NYSULLIVAN</v>
      </c>
      <c r="D2004" s="24">
        <v>2.8</v>
      </c>
      <c r="E2004" s="17" t="s">
        <v>3327</v>
      </c>
      <c r="F2004" s="19">
        <v>40544</v>
      </c>
      <c r="G2004" s="20">
        <v>2.8</v>
      </c>
      <c r="H2004" s="27"/>
      <c r="I2004" s="20">
        <v>0</v>
      </c>
    </row>
    <row r="2005" spans="1:9" ht="30" x14ac:dyDescent="0.25">
      <c r="A2005" s="17" t="s">
        <v>55</v>
      </c>
      <c r="B2005" s="17" t="s">
        <v>3328</v>
      </c>
      <c r="C2005" s="23" t="str">
        <f>tblLocAdj[[#This Row],[STATE]]&amp;tblLocAdj[[#This Row],[COUNTY]]</f>
        <v>NYTIOGA</v>
      </c>
      <c r="D2005" s="24">
        <v>2.5</v>
      </c>
      <c r="E2005" s="17" t="s">
        <v>3329</v>
      </c>
      <c r="F2005" s="19">
        <v>40544</v>
      </c>
      <c r="G2005" s="20">
        <v>2.5</v>
      </c>
      <c r="H2005" s="27"/>
      <c r="I2005" s="20">
        <v>0</v>
      </c>
    </row>
    <row r="2006" spans="1:9" ht="30" x14ac:dyDescent="0.25">
      <c r="A2006" s="17" t="s">
        <v>55</v>
      </c>
      <c r="B2006" s="17" t="s">
        <v>3330</v>
      </c>
      <c r="C2006" s="23" t="str">
        <f>tblLocAdj[[#This Row],[STATE]]&amp;tblLocAdj[[#This Row],[COUNTY]]</f>
        <v>NYTOMPKINS</v>
      </c>
      <c r="D2006" s="24">
        <v>2.5</v>
      </c>
      <c r="E2006" s="17" t="s">
        <v>3331</v>
      </c>
      <c r="F2006" s="19">
        <v>40544</v>
      </c>
      <c r="G2006" s="20">
        <v>2.5</v>
      </c>
      <c r="H2006" s="27"/>
      <c r="I2006" s="20">
        <v>0</v>
      </c>
    </row>
    <row r="2007" spans="1:9" ht="30" x14ac:dyDescent="0.25">
      <c r="A2007" s="17" t="s">
        <v>55</v>
      </c>
      <c r="B2007" s="17" t="s">
        <v>3332</v>
      </c>
      <c r="C2007" s="23" t="str">
        <f>tblLocAdj[[#This Row],[STATE]]&amp;tblLocAdj[[#This Row],[COUNTY]]</f>
        <v>NYULSTER</v>
      </c>
      <c r="D2007" s="24">
        <v>2.8</v>
      </c>
      <c r="E2007" s="17" t="s">
        <v>3333</v>
      </c>
      <c r="F2007" s="19">
        <v>40544</v>
      </c>
      <c r="G2007" s="20">
        <v>2.8</v>
      </c>
      <c r="H2007" s="27"/>
      <c r="I2007" s="20">
        <v>0</v>
      </c>
    </row>
    <row r="2008" spans="1:9" ht="30" x14ac:dyDescent="0.25">
      <c r="A2008" s="17" t="s">
        <v>55</v>
      </c>
      <c r="B2008" s="17" t="s">
        <v>1002</v>
      </c>
      <c r="C2008" s="23" t="str">
        <f>tblLocAdj[[#This Row],[STATE]]&amp;tblLocAdj[[#This Row],[COUNTY]]</f>
        <v>NYWARREN</v>
      </c>
      <c r="D2008" s="24">
        <v>2.5</v>
      </c>
      <c r="E2008" s="17" t="s">
        <v>3334</v>
      </c>
      <c r="F2008" s="19">
        <v>40544</v>
      </c>
      <c r="G2008" s="20">
        <v>2.5</v>
      </c>
      <c r="H2008" s="27"/>
      <c r="I2008" s="20">
        <v>0</v>
      </c>
    </row>
    <row r="2009" spans="1:9" ht="30" x14ac:dyDescent="0.25">
      <c r="A2009" s="17" t="s">
        <v>55</v>
      </c>
      <c r="B2009" s="17" t="s">
        <v>214</v>
      </c>
      <c r="C2009" s="23" t="str">
        <f>tblLocAdj[[#This Row],[STATE]]&amp;tblLocAdj[[#This Row],[COUNTY]]</f>
        <v>NYWASHINGTON</v>
      </c>
      <c r="D2009" s="24">
        <v>2.6</v>
      </c>
      <c r="E2009" s="17" t="s">
        <v>3335</v>
      </c>
      <c r="F2009" s="19">
        <v>40544</v>
      </c>
      <c r="G2009" s="20">
        <v>2.6</v>
      </c>
      <c r="H2009" s="27"/>
      <c r="I2009" s="20">
        <v>0</v>
      </c>
    </row>
    <row r="2010" spans="1:9" ht="30" x14ac:dyDescent="0.25">
      <c r="A2010" s="17" t="s">
        <v>55</v>
      </c>
      <c r="B2010" s="17" t="s">
        <v>1005</v>
      </c>
      <c r="C2010" s="23" t="str">
        <f>tblLocAdj[[#This Row],[STATE]]&amp;tblLocAdj[[#This Row],[COUNTY]]</f>
        <v>NYWAYNE</v>
      </c>
      <c r="D2010" s="24">
        <v>2.2999999999999998</v>
      </c>
      <c r="E2010" s="17" t="s">
        <v>3336</v>
      </c>
      <c r="F2010" s="19">
        <v>40544</v>
      </c>
      <c r="G2010" s="20">
        <v>2.2999999999999998</v>
      </c>
      <c r="H2010" s="27"/>
      <c r="I2010" s="20">
        <v>0</v>
      </c>
    </row>
    <row r="2011" spans="1:9" ht="30" x14ac:dyDescent="0.25">
      <c r="A2011" s="17" t="s">
        <v>55</v>
      </c>
      <c r="B2011" s="17" t="s">
        <v>3337</v>
      </c>
      <c r="C2011" s="23" t="str">
        <f>tblLocAdj[[#This Row],[STATE]]&amp;tblLocAdj[[#This Row],[COUNTY]]</f>
        <v>NYWESTCHESTER</v>
      </c>
      <c r="D2011" s="24">
        <v>3.15</v>
      </c>
      <c r="E2011" s="17" t="s">
        <v>3338</v>
      </c>
      <c r="F2011" s="19">
        <v>40544</v>
      </c>
      <c r="G2011" s="20">
        <v>3.15</v>
      </c>
      <c r="H2011" s="27"/>
      <c r="I2011" s="20">
        <v>0</v>
      </c>
    </row>
    <row r="2012" spans="1:9" ht="30" x14ac:dyDescent="0.25">
      <c r="A2012" s="17" t="s">
        <v>55</v>
      </c>
      <c r="B2012" s="17" t="s">
        <v>3339</v>
      </c>
      <c r="C2012" s="23" t="str">
        <f>tblLocAdj[[#This Row],[STATE]]&amp;tblLocAdj[[#This Row],[COUNTY]]</f>
        <v>NYWYOMING</v>
      </c>
      <c r="D2012" s="24">
        <v>2.2000000000000002</v>
      </c>
      <c r="E2012" s="17" t="s">
        <v>3340</v>
      </c>
      <c r="F2012" s="19">
        <v>40544</v>
      </c>
      <c r="G2012" s="20">
        <v>2.2000000000000002</v>
      </c>
      <c r="H2012" s="27"/>
      <c r="I2012" s="20">
        <v>0</v>
      </c>
    </row>
    <row r="2013" spans="1:9" ht="30" x14ac:dyDescent="0.25">
      <c r="A2013" s="17" t="s">
        <v>55</v>
      </c>
      <c r="B2013" s="17" t="s">
        <v>3341</v>
      </c>
      <c r="C2013" s="23" t="str">
        <f>tblLocAdj[[#This Row],[STATE]]&amp;tblLocAdj[[#This Row],[COUNTY]]</f>
        <v>NYYATES</v>
      </c>
      <c r="D2013" s="24">
        <v>2.2999999999999998</v>
      </c>
      <c r="E2013" s="17" t="s">
        <v>3342</v>
      </c>
      <c r="F2013" s="19">
        <v>40544</v>
      </c>
      <c r="G2013" s="20">
        <v>2.2999999999999998</v>
      </c>
      <c r="H2013" s="27"/>
      <c r="I2013" s="20">
        <v>0</v>
      </c>
    </row>
    <row r="2014" spans="1:9" ht="30" x14ac:dyDescent="0.25">
      <c r="A2014" s="17" t="s">
        <v>56</v>
      </c>
      <c r="B2014" s="17" t="s">
        <v>496</v>
      </c>
      <c r="C2014" s="23" t="str">
        <f>tblLocAdj[[#This Row],[STATE]]&amp;tblLocAdj[[#This Row],[COUNTY]]</f>
        <v>OHADAMS</v>
      </c>
      <c r="D2014" s="24">
        <v>2.2000000000000002</v>
      </c>
      <c r="E2014" s="17" t="s">
        <v>3343</v>
      </c>
      <c r="F2014" s="19">
        <v>40544</v>
      </c>
      <c r="G2014" s="20">
        <v>2.2000000000000002</v>
      </c>
      <c r="H2014" s="27"/>
      <c r="I2014" s="20">
        <v>0</v>
      </c>
    </row>
    <row r="2015" spans="1:9" ht="30" x14ac:dyDescent="0.25">
      <c r="A2015" s="17" t="s">
        <v>56</v>
      </c>
      <c r="B2015" s="17" t="s">
        <v>1401</v>
      </c>
      <c r="C2015" s="23" t="str">
        <f>tblLocAdj[[#This Row],[STATE]]&amp;tblLocAdj[[#This Row],[COUNTY]]</f>
        <v>OHALLEN</v>
      </c>
      <c r="D2015" s="24">
        <v>2</v>
      </c>
      <c r="E2015" s="17" t="s">
        <v>3344</v>
      </c>
      <c r="F2015" s="19">
        <v>40544</v>
      </c>
      <c r="G2015" s="20">
        <v>2</v>
      </c>
      <c r="H2015" s="27"/>
      <c r="I2015" s="20">
        <v>0</v>
      </c>
    </row>
    <row r="2016" spans="1:9" ht="30" x14ac:dyDescent="0.25">
      <c r="A2016" s="17" t="s">
        <v>56</v>
      </c>
      <c r="B2016" s="17" t="s">
        <v>3345</v>
      </c>
      <c r="C2016" s="23" t="str">
        <f>tblLocAdj[[#This Row],[STATE]]&amp;tblLocAdj[[#This Row],[COUNTY]]</f>
        <v>OHASHLAND</v>
      </c>
      <c r="D2016" s="24">
        <v>2</v>
      </c>
      <c r="E2016" s="17" t="s">
        <v>3346</v>
      </c>
      <c r="F2016" s="19">
        <v>40544</v>
      </c>
      <c r="G2016" s="20">
        <v>2</v>
      </c>
      <c r="H2016" s="27"/>
      <c r="I2016" s="20">
        <v>0</v>
      </c>
    </row>
    <row r="2017" spans="1:9" ht="30" x14ac:dyDescent="0.25">
      <c r="A2017" s="17" t="s">
        <v>56</v>
      </c>
      <c r="B2017" s="17" t="s">
        <v>3347</v>
      </c>
      <c r="C2017" s="23" t="str">
        <f>tblLocAdj[[#This Row],[STATE]]&amp;tblLocAdj[[#This Row],[COUNTY]]</f>
        <v>OHASHTABULA</v>
      </c>
      <c r="D2017" s="24">
        <v>2</v>
      </c>
      <c r="E2017" s="17" t="s">
        <v>3348</v>
      </c>
      <c r="F2017" s="19">
        <v>40544</v>
      </c>
      <c r="G2017" s="20">
        <v>2</v>
      </c>
      <c r="H2017" s="27"/>
      <c r="I2017" s="20">
        <v>0</v>
      </c>
    </row>
    <row r="2018" spans="1:9" ht="30" x14ac:dyDescent="0.25">
      <c r="A2018" s="17" t="s">
        <v>56</v>
      </c>
      <c r="B2018" s="17" t="s">
        <v>3349</v>
      </c>
      <c r="C2018" s="23" t="str">
        <f>tblLocAdj[[#This Row],[STATE]]&amp;tblLocAdj[[#This Row],[COUNTY]]</f>
        <v>OHATHENS</v>
      </c>
      <c r="D2018" s="24">
        <v>2</v>
      </c>
      <c r="E2018" s="17" t="s">
        <v>3350</v>
      </c>
      <c r="F2018" s="19">
        <v>40544</v>
      </c>
      <c r="G2018" s="20">
        <v>2</v>
      </c>
      <c r="H2018" s="27"/>
      <c r="I2018" s="20">
        <v>0</v>
      </c>
    </row>
    <row r="2019" spans="1:9" ht="30" x14ac:dyDescent="0.25">
      <c r="A2019" s="17" t="s">
        <v>56</v>
      </c>
      <c r="B2019" s="17" t="s">
        <v>3351</v>
      </c>
      <c r="C2019" s="23" t="str">
        <f>tblLocAdj[[#This Row],[STATE]]&amp;tblLocAdj[[#This Row],[COUNTY]]</f>
        <v>OHAUGLAIZE</v>
      </c>
      <c r="D2019" s="24">
        <v>2</v>
      </c>
      <c r="E2019" s="17" t="s">
        <v>3352</v>
      </c>
      <c r="F2019" s="19">
        <v>40544</v>
      </c>
      <c r="G2019" s="20">
        <v>2</v>
      </c>
      <c r="H2019" s="27"/>
      <c r="I2019" s="20">
        <v>0</v>
      </c>
    </row>
    <row r="2020" spans="1:9" ht="30" x14ac:dyDescent="0.25">
      <c r="A2020" s="17" t="s">
        <v>56</v>
      </c>
      <c r="B2020" s="17" t="s">
        <v>3353</v>
      </c>
      <c r="C2020" s="23" t="str">
        <f>tblLocAdj[[#This Row],[STATE]]&amp;tblLocAdj[[#This Row],[COUNTY]]</f>
        <v>OHBELMONT</v>
      </c>
      <c r="D2020" s="24">
        <v>2</v>
      </c>
      <c r="E2020" s="17" t="s">
        <v>3354</v>
      </c>
      <c r="F2020" s="19">
        <v>40544</v>
      </c>
      <c r="G2020" s="20">
        <v>2</v>
      </c>
      <c r="H2020" s="27"/>
      <c r="I2020" s="20">
        <v>0</v>
      </c>
    </row>
    <row r="2021" spans="1:9" ht="30" x14ac:dyDescent="0.25">
      <c r="A2021" s="17" t="s">
        <v>56</v>
      </c>
      <c r="B2021" s="17" t="s">
        <v>1255</v>
      </c>
      <c r="C2021" s="23" t="str">
        <f>tblLocAdj[[#This Row],[STATE]]&amp;tblLocAdj[[#This Row],[COUNTY]]</f>
        <v>OHBROWN</v>
      </c>
      <c r="D2021" s="24">
        <v>2.2000000000000002</v>
      </c>
      <c r="E2021" s="17" t="s">
        <v>3355</v>
      </c>
      <c r="F2021" s="19">
        <v>40544</v>
      </c>
      <c r="G2021" s="20">
        <v>2.2000000000000002</v>
      </c>
      <c r="H2021" s="27"/>
      <c r="I2021" s="20">
        <v>0</v>
      </c>
    </row>
    <row r="2022" spans="1:9" ht="30" x14ac:dyDescent="0.25">
      <c r="A2022" s="17" t="s">
        <v>56</v>
      </c>
      <c r="B2022" s="17" t="s">
        <v>98</v>
      </c>
      <c r="C2022" s="23" t="str">
        <f>tblLocAdj[[#This Row],[STATE]]&amp;tblLocAdj[[#This Row],[COUNTY]]</f>
        <v>OHBUTLER</v>
      </c>
      <c r="D2022" s="24">
        <v>2</v>
      </c>
      <c r="E2022" s="17" t="s">
        <v>3356</v>
      </c>
      <c r="F2022" s="19">
        <v>40544</v>
      </c>
      <c r="G2022" s="20">
        <v>2</v>
      </c>
      <c r="H2022" s="27"/>
      <c r="I2022" s="20">
        <v>0</v>
      </c>
    </row>
    <row r="2023" spans="1:9" ht="30" x14ac:dyDescent="0.25">
      <c r="A2023" s="17" t="s">
        <v>56</v>
      </c>
      <c r="B2023" s="17" t="s">
        <v>233</v>
      </c>
      <c r="C2023" s="23" t="str">
        <f>tblLocAdj[[#This Row],[STATE]]&amp;tblLocAdj[[#This Row],[COUNTY]]</f>
        <v>OHCARROLL</v>
      </c>
      <c r="D2023" s="24">
        <v>2</v>
      </c>
      <c r="E2023" s="17" t="s">
        <v>3357</v>
      </c>
      <c r="F2023" s="19">
        <v>40544</v>
      </c>
      <c r="G2023" s="20">
        <v>2</v>
      </c>
      <c r="H2023" s="27"/>
      <c r="I2023" s="20">
        <v>0</v>
      </c>
    </row>
    <row r="2024" spans="1:9" ht="30" x14ac:dyDescent="0.25">
      <c r="A2024" s="17" t="s">
        <v>56</v>
      </c>
      <c r="B2024" s="17" t="s">
        <v>1262</v>
      </c>
      <c r="C2024" s="23" t="str">
        <f>tblLocAdj[[#This Row],[STATE]]&amp;tblLocAdj[[#This Row],[COUNTY]]</f>
        <v>OHCHAMPAIGN</v>
      </c>
      <c r="D2024" s="24">
        <v>2</v>
      </c>
      <c r="E2024" s="17" t="s">
        <v>3358</v>
      </c>
      <c r="F2024" s="19">
        <v>40544</v>
      </c>
      <c r="G2024" s="20">
        <v>2</v>
      </c>
      <c r="H2024" s="27"/>
      <c r="I2024" s="20">
        <v>0</v>
      </c>
    </row>
    <row r="2025" spans="1:9" ht="30" x14ac:dyDescent="0.25">
      <c r="A2025" s="17" t="s">
        <v>56</v>
      </c>
      <c r="B2025" s="17" t="s">
        <v>237</v>
      </c>
      <c r="C2025" s="23" t="str">
        <f>tblLocAdj[[#This Row],[STATE]]&amp;tblLocAdj[[#This Row],[COUNTY]]</f>
        <v>OHCLARK</v>
      </c>
      <c r="D2025" s="24">
        <v>2</v>
      </c>
      <c r="E2025" s="17" t="s">
        <v>3359</v>
      </c>
      <c r="F2025" s="19">
        <v>40544</v>
      </c>
      <c r="G2025" s="20">
        <v>2</v>
      </c>
      <c r="H2025" s="27"/>
      <c r="I2025" s="20">
        <v>0</v>
      </c>
    </row>
    <row r="2026" spans="1:9" ht="30" x14ac:dyDescent="0.25">
      <c r="A2026" s="17" t="s">
        <v>56</v>
      </c>
      <c r="B2026" s="17" t="s">
        <v>3360</v>
      </c>
      <c r="C2026" s="23" t="str">
        <f>tblLocAdj[[#This Row],[STATE]]&amp;tblLocAdj[[#This Row],[COUNTY]]</f>
        <v>OHCLERMONT</v>
      </c>
      <c r="D2026" s="24">
        <v>2.2000000000000002</v>
      </c>
      <c r="E2026" s="17" t="s">
        <v>3361</v>
      </c>
      <c r="F2026" s="19">
        <v>40544</v>
      </c>
      <c r="G2026" s="20">
        <v>2.2000000000000002</v>
      </c>
      <c r="H2026" s="27"/>
      <c r="I2026" s="20">
        <v>0</v>
      </c>
    </row>
    <row r="2027" spans="1:9" ht="30" x14ac:dyDescent="0.25">
      <c r="A2027" s="17" t="s">
        <v>56</v>
      </c>
      <c r="B2027" s="17" t="s">
        <v>1055</v>
      </c>
      <c r="C2027" s="23" t="str">
        <f>tblLocAdj[[#This Row],[STATE]]&amp;tblLocAdj[[#This Row],[COUNTY]]</f>
        <v>OHCLINTON</v>
      </c>
      <c r="D2027" s="24">
        <v>2</v>
      </c>
      <c r="E2027" s="17" t="s">
        <v>3362</v>
      </c>
      <c r="F2027" s="19">
        <v>40544</v>
      </c>
      <c r="G2027" s="20">
        <v>2</v>
      </c>
      <c r="H2027" s="27"/>
      <c r="I2027" s="20">
        <v>0</v>
      </c>
    </row>
    <row r="2028" spans="1:9" ht="30" x14ac:dyDescent="0.25">
      <c r="A2028" s="17" t="s">
        <v>56</v>
      </c>
      <c r="B2028" s="17" t="s">
        <v>3363</v>
      </c>
      <c r="C2028" s="23" t="str">
        <f>tblLocAdj[[#This Row],[STATE]]&amp;tblLocAdj[[#This Row],[COUNTY]]</f>
        <v>OHCOLUMBIANA</v>
      </c>
      <c r="D2028" s="24">
        <v>2</v>
      </c>
      <c r="E2028" s="17" t="s">
        <v>3364</v>
      </c>
      <c r="F2028" s="19">
        <v>40544</v>
      </c>
      <c r="G2028" s="20">
        <v>2</v>
      </c>
      <c r="H2028" s="27"/>
      <c r="I2028" s="20">
        <v>0</v>
      </c>
    </row>
    <row r="2029" spans="1:9" ht="30" x14ac:dyDescent="0.25">
      <c r="A2029" s="17" t="s">
        <v>56</v>
      </c>
      <c r="B2029" s="17" t="s">
        <v>3365</v>
      </c>
      <c r="C2029" s="23" t="str">
        <f>tblLocAdj[[#This Row],[STATE]]&amp;tblLocAdj[[#This Row],[COUNTY]]</f>
        <v>OHCOSHOCTON</v>
      </c>
      <c r="D2029" s="24">
        <v>2</v>
      </c>
      <c r="E2029" s="17" t="s">
        <v>3366</v>
      </c>
      <c r="F2029" s="19">
        <v>40544</v>
      </c>
      <c r="G2029" s="20">
        <v>2</v>
      </c>
      <c r="H2029" s="27"/>
      <c r="I2029" s="20">
        <v>0</v>
      </c>
    </row>
    <row r="2030" spans="1:9" ht="30" x14ac:dyDescent="0.25">
      <c r="A2030" s="17" t="s">
        <v>56</v>
      </c>
      <c r="B2030" s="17" t="s">
        <v>249</v>
      </c>
      <c r="C2030" s="23" t="str">
        <f>tblLocAdj[[#This Row],[STATE]]&amp;tblLocAdj[[#This Row],[COUNTY]]</f>
        <v>OHCRAWFORD</v>
      </c>
      <c r="D2030" s="24">
        <v>2</v>
      </c>
      <c r="E2030" s="17" t="s">
        <v>3367</v>
      </c>
      <c r="F2030" s="19">
        <v>40544</v>
      </c>
      <c r="G2030" s="20">
        <v>2</v>
      </c>
      <c r="H2030" s="27"/>
      <c r="I2030" s="20">
        <v>0</v>
      </c>
    </row>
    <row r="2031" spans="1:9" ht="30" x14ac:dyDescent="0.25">
      <c r="A2031" s="17" t="s">
        <v>56</v>
      </c>
      <c r="B2031" s="17" t="s">
        <v>3368</v>
      </c>
      <c r="C2031" s="23" t="str">
        <f>tblLocAdj[[#This Row],[STATE]]&amp;tblLocAdj[[#This Row],[COUNTY]]</f>
        <v>OHCUYAHOGA</v>
      </c>
      <c r="D2031" s="24">
        <v>2</v>
      </c>
      <c r="E2031" s="17" t="s">
        <v>3369</v>
      </c>
      <c r="F2031" s="19">
        <v>40544</v>
      </c>
      <c r="G2031" s="20">
        <v>2</v>
      </c>
      <c r="H2031" s="27"/>
      <c r="I2031" s="20">
        <v>0</v>
      </c>
    </row>
    <row r="2032" spans="1:9" ht="30" x14ac:dyDescent="0.25">
      <c r="A2032" s="17" t="s">
        <v>56</v>
      </c>
      <c r="B2032" s="17" t="s">
        <v>3370</v>
      </c>
      <c r="C2032" s="23" t="str">
        <f>tblLocAdj[[#This Row],[STATE]]&amp;tblLocAdj[[#This Row],[COUNTY]]</f>
        <v>OHDARKE</v>
      </c>
      <c r="D2032" s="24">
        <v>2</v>
      </c>
      <c r="E2032" s="17" t="s">
        <v>3371</v>
      </c>
      <c r="F2032" s="19">
        <v>40544</v>
      </c>
      <c r="G2032" s="20">
        <v>2</v>
      </c>
      <c r="H2032" s="27"/>
      <c r="I2032" s="20">
        <v>0</v>
      </c>
    </row>
    <row r="2033" spans="1:9" ht="30" x14ac:dyDescent="0.25">
      <c r="A2033" s="17" t="s">
        <v>56</v>
      </c>
      <c r="B2033" s="17" t="s">
        <v>3372</v>
      </c>
      <c r="C2033" s="23" t="str">
        <f>tblLocAdj[[#This Row],[STATE]]&amp;tblLocAdj[[#This Row],[COUNTY]]</f>
        <v>OHDEFIANCE</v>
      </c>
      <c r="D2033" s="24">
        <v>1.8</v>
      </c>
      <c r="E2033" s="17" t="s">
        <v>3373</v>
      </c>
      <c r="F2033" s="19">
        <v>40544</v>
      </c>
      <c r="G2033" s="20">
        <v>1.8</v>
      </c>
      <c r="H2033" s="27"/>
      <c r="I2033" s="20">
        <v>0</v>
      </c>
    </row>
    <row r="2034" spans="1:9" ht="30" x14ac:dyDescent="0.25">
      <c r="A2034" s="17" t="s">
        <v>56</v>
      </c>
      <c r="B2034" s="17" t="s">
        <v>1062</v>
      </c>
      <c r="C2034" s="23" t="str">
        <f>tblLocAdj[[#This Row],[STATE]]&amp;tblLocAdj[[#This Row],[COUNTY]]</f>
        <v>OHDELAWARE</v>
      </c>
      <c r="D2034" s="24">
        <v>2</v>
      </c>
      <c r="E2034" s="17" t="s">
        <v>3374</v>
      </c>
      <c r="F2034" s="19">
        <v>40544</v>
      </c>
      <c r="G2034" s="20">
        <v>2</v>
      </c>
      <c r="H2034" s="27"/>
      <c r="I2034" s="20">
        <v>0</v>
      </c>
    </row>
    <row r="2035" spans="1:9" ht="30" x14ac:dyDescent="0.25">
      <c r="A2035" s="17" t="s">
        <v>56</v>
      </c>
      <c r="B2035" s="17" t="s">
        <v>3274</v>
      </c>
      <c r="C2035" s="23" t="str">
        <f>tblLocAdj[[#This Row],[STATE]]&amp;tblLocAdj[[#This Row],[COUNTY]]</f>
        <v>OHERIE</v>
      </c>
      <c r="D2035" s="24">
        <v>2</v>
      </c>
      <c r="E2035" s="17" t="s">
        <v>3375</v>
      </c>
      <c r="F2035" s="19">
        <v>40544</v>
      </c>
      <c r="G2035" s="20">
        <v>2</v>
      </c>
      <c r="H2035" s="27"/>
      <c r="I2035" s="20">
        <v>0</v>
      </c>
    </row>
    <row r="2036" spans="1:9" ht="30" x14ac:dyDescent="0.25">
      <c r="A2036" s="17" t="s">
        <v>56</v>
      </c>
      <c r="B2036" s="17" t="s">
        <v>613</v>
      </c>
      <c r="C2036" s="23" t="str">
        <f>tblLocAdj[[#This Row],[STATE]]&amp;tblLocAdj[[#This Row],[COUNTY]]</f>
        <v>OHFAIRFIELD</v>
      </c>
      <c r="D2036" s="24">
        <v>2</v>
      </c>
      <c r="E2036" s="17" t="s">
        <v>3376</v>
      </c>
      <c r="F2036" s="19">
        <v>40544</v>
      </c>
      <c r="G2036" s="20">
        <v>2</v>
      </c>
      <c r="H2036" s="27"/>
      <c r="I2036" s="20">
        <v>0</v>
      </c>
    </row>
    <row r="2037" spans="1:9" ht="30" x14ac:dyDescent="0.25">
      <c r="A2037" s="17" t="s">
        <v>56</v>
      </c>
      <c r="B2037" s="17" t="s">
        <v>142</v>
      </c>
      <c r="C2037" s="23" t="str">
        <f>tblLocAdj[[#This Row],[STATE]]&amp;tblLocAdj[[#This Row],[COUNTY]]</f>
        <v>OHFAYETTE</v>
      </c>
      <c r="D2037" s="24">
        <v>2</v>
      </c>
      <c r="E2037" s="17" t="s">
        <v>3377</v>
      </c>
      <c r="F2037" s="19">
        <v>40544</v>
      </c>
      <c r="G2037" s="20">
        <v>2</v>
      </c>
      <c r="H2037" s="27"/>
      <c r="I2037" s="20">
        <v>0</v>
      </c>
    </row>
    <row r="2038" spans="1:9" ht="30" x14ac:dyDescent="0.25">
      <c r="A2038" s="17" t="s">
        <v>56</v>
      </c>
      <c r="B2038" s="17" t="s">
        <v>144</v>
      </c>
      <c r="C2038" s="23" t="str">
        <f>tblLocAdj[[#This Row],[STATE]]&amp;tblLocAdj[[#This Row],[COUNTY]]</f>
        <v>OHFRANKLIN</v>
      </c>
      <c r="D2038" s="24">
        <v>2</v>
      </c>
      <c r="E2038" s="17" t="s">
        <v>3378</v>
      </c>
      <c r="F2038" s="19">
        <v>40544</v>
      </c>
      <c r="G2038" s="20">
        <v>2</v>
      </c>
      <c r="H2038" s="27"/>
      <c r="I2038" s="20">
        <v>0</v>
      </c>
    </row>
    <row r="2039" spans="1:9" ht="30" x14ac:dyDescent="0.25">
      <c r="A2039" s="17" t="s">
        <v>56</v>
      </c>
      <c r="B2039" s="17" t="s">
        <v>263</v>
      </c>
      <c r="C2039" s="23" t="str">
        <f>tblLocAdj[[#This Row],[STATE]]&amp;tblLocAdj[[#This Row],[COUNTY]]</f>
        <v>OHFULTON</v>
      </c>
      <c r="D2039" s="24">
        <v>1.8</v>
      </c>
      <c r="E2039" s="17" t="s">
        <v>3379</v>
      </c>
      <c r="F2039" s="19">
        <v>40544</v>
      </c>
      <c r="G2039" s="20">
        <v>1.8</v>
      </c>
      <c r="H2039" s="27"/>
      <c r="I2039" s="20">
        <v>0</v>
      </c>
    </row>
    <row r="2040" spans="1:9" ht="30" x14ac:dyDescent="0.25">
      <c r="A2040" s="17" t="s">
        <v>56</v>
      </c>
      <c r="B2040" s="17" t="s">
        <v>3380</v>
      </c>
      <c r="C2040" s="23" t="str">
        <f>tblLocAdj[[#This Row],[STATE]]&amp;tblLocAdj[[#This Row],[COUNTY]]</f>
        <v>OHGALLIA</v>
      </c>
      <c r="D2040" s="24">
        <v>2.2000000000000002</v>
      </c>
      <c r="E2040" s="17" t="s">
        <v>3381</v>
      </c>
      <c r="F2040" s="19">
        <v>40544</v>
      </c>
      <c r="G2040" s="20">
        <v>2.2000000000000002</v>
      </c>
      <c r="H2040" s="27"/>
      <c r="I2040" s="20">
        <v>0</v>
      </c>
    </row>
    <row r="2041" spans="1:9" ht="30" x14ac:dyDescent="0.25">
      <c r="A2041" s="17" t="s">
        <v>56</v>
      </c>
      <c r="B2041" s="17" t="s">
        <v>3382</v>
      </c>
      <c r="C2041" s="23" t="str">
        <f>tblLocAdj[[#This Row],[STATE]]&amp;tblLocAdj[[#This Row],[COUNTY]]</f>
        <v>OHGEAUGA</v>
      </c>
      <c r="D2041" s="24">
        <v>2</v>
      </c>
      <c r="E2041" s="17" t="s">
        <v>3383</v>
      </c>
      <c r="F2041" s="19">
        <v>40544</v>
      </c>
      <c r="G2041" s="20">
        <v>2</v>
      </c>
      <c r="H2041" s="27"/>
      <c r="I2041" s="20">
        <v>0</v>
      </c>
    </row>
    <row r="2042" spans="1:9" ht="30" x14ac:dyDescent="0.25">
      <c r="A2042" s="17" t="s">
        <v>56</v>
      </c>
      <c r="B2042" s="17" t="s">
        <v>148</v>
      </c>
      <c r="C2042" s="23" t="str">
        <f>tblLocAdj[[#This Row],[STATE]]&amp;tblLocAdj[[#This Row],[COUNTY]]</f>
        <v>OHGREENE</v>
      </c>
      <c r="D2042" s="24">
        <v>2</v>
      </c>
      <c r="E2042" s="17" t="s">
        <v>3384</v>
      </c>
      <c r="F2042" s="19">
        <v>40544</v>
      </c>
      <c r="G2042" s="20">
        <v>2</v>
      </c>
      <c r="H2042" s="27"/>
      <c r="I2042" s="20">
        <v>0</v>
      </c>
    </row>
    <row r="2043" spans="1:9" ht="30" x14ac:dyDescent="0.25">
      <c r="A2043" s="17" t="s">
        <v>56</v>
      </c>
      <c r="B2043" s="17" t="s">
        <v>3385</v>
      </c>
      <c r="C2043" s="23" t="str">
        <f>tblLocAdj[[#This Row],[STATE]]&amp;tblLocAdj[[#This Row],[COUNTY]]</f>
        <v>OHGUERNSEY</v>
      </c>
      <c r="D2043" s="24">
        <v>2</v>
      </c>
      <c r="E2043" s="17" t="s">
        <v>3386</v>
      </c>
      <c r="F2043" s="19">
        <v>40544</v>
      </c>
      <c r="G2043" s="20">
        <v>2</v>
      </c>
      <c r="H2043" s="27"/>
      <c r="I2043" s="20">
        <v>0</v>
      </c>
    </row>
    <row r="2044" spans="1:9" ht="30" x14ac:dyDescent="0.25">
      <c r="A2044" s="17" t="s">
        <v>56</v>
      </c>
      <c r="B2044" s="17" t="s">
        <v>678</v>
      </c>
      <c r="C2044" s="23" t="str">
        <f>tblLocAdj[[#This Row],[STATE]]&amp;tblLocAdj[[#This Row],[COUNTY]]</f>
        <v>OHHAMILTON</v>
      </c>
      <c r="D2044" s="24">
        <v>2.2000000000000002</v>
      </c>
      <c r="E2044" s="17" t="s">
        <v>3387</v>
      </c>
      <c r="F2044" s="19">
        <v>40544</v>
      </c>
      <c r="G2044" s="20">
        <v>2.2000000000000002</v>
      </c>
      <c r="H2044" s="27"/>
      <c r="I2044" s="20">
        <v>0</v>
      </c>
    </row>
    <row r="2045" spans="1:9" ht="30" x14ac:dyDescent="0.25">
      <c r="A2045" s="17" t="s">
        <v>56</v>
      </c>
      <c r="B2045" s="17" t="s">
        <v>874</v>
      </c>
      <c r="C2045" s="23" t="str">
        <f>tblLocAdj[[#This Row],[STATE]]&amp;tblLocAdj[[#This Row],[COUNTY]]</f>
        <v>OHHANCOCK</v>
      </c>
      <c r="D2045" s="24">
        <v>2</v>
      </c>
      <c r="E2045" s="17" t="s">
        <v>3388</v>
      </c>
      <c r="F2045" s="19">
        <v>40544</v>
      </c>
      <c r="G2045" s="20">
        <v>2</v>
      </c>
      <c r="H2045" s="27"/>
      <c r="I2045" s="20">
        <v>0</v>
      </c>
    </row>
    <row r="2046" spans="1:9" ht="30" x14ac:dyDescent="0.25">
      <c r="A2046" s="17" t="s">
        <v>56</v>
      </c>
      <c r="B2046" s="17" t="s">
        <v>1083</v>
      </c>
      <c r="C2046" s="23" t="str">
        <f>tblLocAdj[[#This Row],[STATE]]&amp;tblLocAdj[[#This Row],[COUNTY]]</f>
        <v>OHHARDIN</v>
      </c>
      <c r="D2046" s="24">
        <v>2</v>
      </c>
      <c r="E2046" s="17" t="s">
        <v>3389</v>
      </c>
      <c r="F2046" s="19">
        <v>40544</v>
      </c>
      <c r="G2046" s="20">
        <v>2</v>
      </c>
      <c r="H2046" s="27"/>
      <c r="I2046" s="20">
        <v>0</v>
      </c>
    </row>
    <row r="2047" spans="1:9" ht="30" x14ac:dyDescent="0.25">
      <c r="A2047" s="17" t="s">
        <v>56</v>
      </c>
      <c r="B2047" s="17" t="s">
        <v>1085</v>
      </c>
      <c r="C2047" s="23" t="str">
        <f>tblLocAdj[[#This Row],[STATE]]&amp;tblLocAdj[[#This Row],[COUNTY]]</f>
        <v>OHHARRISON</v>
      </c>
      <c r="D2047" s="24">
        <v>2</v>
      </c>
      <c r="E2047" s="17" t="s">
        <v>3390</v>
      </c>
      <c r="F2047" s="19">
        <v>40544</v>
      </c>
      <c r="G2047" s="20">
        <v>2</v>
      </c>
      <c r="H2047" s="27"/>
      <c r="I2047" s="20">
        <v>0</v>
      </c>
    </row>
    <row r="2048" spans="1:9" ht="30" x14ac:dyDescent="0.25">
      <c r="A2048" s="17" t="s">
        <v>56</v>
      </c>
      <c r="B2048" s="17" t="s">
        <v>152</v>
      </c>
      <c r="C2048" s="23" t="str">
        <f>tblLocAdj[[#This Row],[STATE]]&amp;tblLocAdj[[#This Row],[COUNTY]]</f>
        <v>OHHENRY</v>
      </c>
      <c r="D2048" s="24">
        <v>1.8</v>
      </c>
      <c r="E2048" s="17" t="s">
        <v>3391</v>
      </c>
      <c r="F2048" s="19">
        <v>40544</v>
      </c>
      <c r="G2048" s="20">
        <v>1.8</v>
      </c>
      <c r="H2048" s="27"/>
      <c r="I2048" s="20">
        <v>0</v>
      </c>
    </row>
    <row r="2049" spans="1:9" ht="30" x14ac:dyDescent="0.25">
      <c r="A2049" s="17" t="s">
        <v>56</v>
      </c>
      <c r="B2049" s="17" t="s">
        <v>3392</v>
      </c>
      <c r="C2049" s="23" t="str">
        <f>tblLocAdj[[#This Row],[STATE]]&amp;tblLocAdj[[#This Row],[COUNTY]]</f>
        <v>OHHIGHLAND</v>
      </c>
      <c r="D2049" s="24">
        <v>2.2000000000000002</v>
      </c>
      <c r="E2049" s="17" t="s">
        <v>3393</v>
      </c>
      <c r="F2049" s="19">
        <v>40544</v>
      </c>
      <c r="G2049" s="20">
        <v>2.2000000000000002</v>
      </c>
      <c r="H2049" s="27"/>
      <c r="I2049" s="20">
        <v>0</v>
      </c>
    </row>
    <row r="2050" spans="1:9" ht="30" x14ac:dyDescent="0.25">
      <c r="A2050" s="17" t="s">
        <v>56</v>
      </c>
      <c r="B2050" s="17" t="s">
        <v>3394</v>
      </c>
      <c r="C2050" s="23" t="str">
        <f>tblLocAdj[[#This Row],[STATE]]&amp;tblLocAdj[[#This Row],[COUNTY]]</f>
        <v>OHHOCKING</v>
      </c>
      <c r="D2050" s="24">
        <v>2</v>
      </c>
      <c r="E2050" s="17" t="s">
        <v>3395</v>
      </c>
      <c r="F2050" s="19">
        <v>40544</v>
      </c>
      <c r="G2050" s="20">
        <v>2</v>
      </c>
      <c r="H2050" s="27"/>
      <c r="I2050" s="20">
        <v>0</v>
      </c>
    </row>
    <row r="2051" spans="1:9" ht="30" x14ac:dyDescent="0.25">
      <c r="A2051" s="17" t="s">
        <v>56</v>
      </c>
      <c r="B2051" s="17" t="s">
        <v>690</v>
      </c>
      <c r="C2051" s="23" t="str">
        <f>tblLocAdj[[#This Row],[STATE]]&amp;tblLocAdj[[#This Row],[COUNTY]]</f>
        <v>OHHOLMES</v>
      </c>
      <c r="D2051" s="24">
        <v>2</v>
      </c>
      <c r="E2051" s="17" t="s">
        <v>3396</v>
      </c>
      <c r="F2051" s="19">
        <v>40544</v>
      </c>
      <c r="G2051" s="20">
        <v>2</v>
      </c>
      <c r="H2051" s="27"/>
      <c r="I2051" s="20">
        <v>0</v>
      </c>
    </row>
    <row r="2052" spans="1:9" ht="30" x14ac:dyDescent="0.25">
      <c r="A2052" s="17" t="s">
        <v>56</v>
      </c>
      <c r="B2052" s="17" t="s">
        <v>2132</v>
      </c>
      <c r="C2052" s="23" t="str">
        <f>tblLocAdj[[#This Row],[STATE]]&amp;tblLocAdj[[#This Row],[COUNTY]]</f>
        <v>OHHURON</v>
      </c>
      <c r="D2052" s="24">
        <v>2</v>
      </c>
      <c r="E2052" s="17" t="s">
        <v>3397</v>
      </c>
      <c r="F2052" s="19">
        <v>40544</v>
      </c>
      <c r="G2052" s="20">
        <v>2</v>
      </c>
      <c r="H2052" s="27"/>
      <c r="I2052" s="20">
        <v>0</v>
      </c>
    </row>
    <row r="2053" spans="1:9" ht="30" x14ac:dyDescent="0.25">
      <c r="A2053" s="17" t="s">
        <v>56</v>
      </c>
      <c r="B2053" s="17" t="s">
        <v>156</v>
      </c>
      <c r="C2053" s="23" t="str">
        <f>tblLocAdj[[#This Row],[STATE]]&amp;tblLocAdj[[#This Row],[COUNTY]]</f>
        <v>OHJACKSON</v>
      </c>
      <c r="D2053" s="24">
        <v>2.2000000000000002</v>
      </c>
      <c r="E2053" s="17" t="s">
        <v>3398</v>
      </c>
      <c r="F2053" s="19">
        <v>40544</v>
      </c>
      <c r="G2053" s="20">
        <v>2.2000000000000002</v>
      </c>
      <c r="H2053" s="27"/>
      <c r="I2053" s="20">
        <v>0</v>
      </c>
    </row>
    <row r="2054" spans="1:9" ht="30" x14ac:dyDescent="0.25">
      <c r="A2054" s="17" t="s">
        <v>56</v>
      </c>
      <c r="B2054" s="17" t="s">
        <v>158</v>
      </c>
      <c r="C2054" s="23" t="str">
        <f>tblLocAdj[[#This Row],[STATE]]&amp;tblLocAdj[[#This Row],[COUNTY]]</f>
        <v>OHJEFFERSON</v>
      </c>
      <c r="D2054" s="24">
        <v>2</v>
      </c>
      <c r="E2054" s="17" t="s">
        <v>3399</v>
      </c>
      <c r="F2054" s="19">
        <v>40544</v>
      </c>
      <c r="G2054" s="20">
        <v>2</v>
      </c>
      <c r="H2054" s="27"/>
      <c r="I2054" s="20">
        <v>0</v>
      </c>
    </row>
    <row r="2055" spans="1:9" ht="30" x14ac:dyDescent="0.25">
      <c r="A2055" s="17" t="s">
        <v>56</v>
      </c>
      <c r="B2055" s="17" t="s">
        <v>1317</v>
      </c>
      <c r="C2055" s="23" t="str">
        <f>tblLocAdj[[#This Row],[STATE]]&amp;tblLocAdj[[#This Row],[COUNTY]]</f>
        <v>OHKNOX</v>
      </c>
      <c r="D2055" s="24">
        <v>2</v>
      </c>
      <c r="E2055" s="17" t="s">
        <v>3400</v>
      </c>
      <c r="F2055" s="19">
        <v>40544</v>
      </c>
      <c r="G2055" s="20">
        <v>2</v>
      </c>
      <c r="H2055" s="27"/>
      <c r="I2055" s="20">
        <v>0</v>
      </c>
    </row>
    <row r="2056" spans="1:9" ht="30" x14ac:dyDescent="0.25">
      <c r="A2056" s="17" t="s">
        <v>56</v>
      </c>
      <c r="B2056" s="17" t="s">
        <v>414</v>
      </c>
      <c r="C2056" s="23" t="str">
        <f>tblLocAdj[[#This Row],[STATE]]&amp;tblLocAdj[[#This Row],[COUNTY]]</f>
        <v>OHLAKE</v>
      </c>
      <c r="D2056" s="24">
        <v>2</v>
      </c>
      <c r="E2056" s="17" t="s">
        <v>3401</v>
      </c>
      <c r="F2056" s="19">
        <v>40544</v>
      </c>
      <c r="G2056" s="20">
        <v>2</v>
      </c>
      <c r="H2056" s="27"/>
      <c r="I2056" s="20">
        <v>0</v>
      </c>
    </row>
    <row r="2057" spans="1:9" ht="30" x14ac:dyDescent="0.25">
      <c r="A2057" s="17" t="s">
        <v>56</v>
      </c>
      <c r="B2057" s="17" t="s">
        <v>164</v>
      </c>
      <c r="C2057" s="23" t="str">
        <f>tblLocAdj[[#This Row],[STATE]]&amp;tblLocAdj[[#This Row],[COUNTY]]</f>
        <v>OHLAWRENCE</v>
      </c>
      <c r="D2057" s="24">
        <v>2.2000000000000002</v>
      </c>
      <c r="E2057" s="17" t="s">
        <v>3402</v>
      </c>
      <c r="F2057" s="19">
        <v>40544</v>
      </c>
      <c r="G2057" s="20">
        <v>2.2000000000000002</v>
      </c>
      <c r="H2057" s="27"/>
      <c r="I2057" s="20">
        <v>0</v>
      </c>
    </row>
    <row r="2058" spans="1:9" ht="30" x14ac:dyDescent="0.25">
      <c r="A2058" s="17" t="s">
        <v>56</v>
      </c>
      <c r="B2058" s="17" t="s">
        <v>3403</v>
      </c>
      <c r="C2058" s="23" t="str">
        <f>tblLocAdj[[#This Row],[STATE]]&amp;tblLocAdj[[#This Row],[COUNTY]]</f>
        <v>OHLICKING</v>
      </c>
      <c r="D2058" s="24">
        <v>2</v>
      </c>
      <c r="E2058" s="17" t="s">
        <v>3404</v>
      </c>
      <c r="F2058" s="19">
        <v>40544</v>
      </c>
      <c r="G2058" s="20">
        <v>2</v>
      </c>
      <c r="H2058" s="27"/>
      <c r="I2058" s="20">
        <v>0</v>
      </c>
    </row>
    <row r="2059" spans="1:9" ht="30" x14ac:dyDescent="0.25">
      <c r="A2059" s="17" t="s">
        <v>56</v>
      </c>
      <c r="B2059" s="17" t="s">
        <v>292</v>
      </c>
      <c r="C2059" s="23" t="str">
        <f>tblLocAdj[[#This Row],[STATE]]&amp;tblLocAdj[[#This Row],[COUNTY]]</f>
        <v>OHLOGAN</v>
      </c>
      <c r="D2059" s="24">
        <v>2</v>
      </c>
      <c r="E2059" s="17" t="s">
        <v>3405</v>
      </c>
      <c r="F2059" s="19">
        <v>40544</v>
      </c>
      <c r="G2059" s="20">
        <v>2</v>
      </c>
      <c r="H2059" s="27"/>
      <c r="I2059" s="20">
        <v>0</v>
      </c>
    </row>
    <row r="2060" spans="1:9" ht="30" x14ac:dyDescent="0.25">
      <c r="A2060" s="17" t="s">
        <v>56</v>
      </c>
      <c r="B2060" s="17" t="s">
        <v>3406</v>
      </c>
      <c r="C2060" s="23" t="str">
        <f>tblLocAdj[[#This Row],[STATE]]&amp;tblLocAdj[[#This Row],[COUNTY]]</f>
        <v>OHLORAIN</v>
      </c>
      <c r="D2060" s="24">
        <v>2</v>
      </c>
      <c r="E2060" s="17" t="s">
        <v>3407</v>
      </c>
      <c r="F2060" s="19">
        <v>40544</v>
      </c>
      <c r="G2060" s="20">
        <v>2</v>
      </c>
      <c r="H2060" s="27"/>
      <c r="I2060" s="20">
        <v>0</v>
      </c>
    </row>
    <row r="2061" spans="1:9" ht="30" x14ac:dyDescent="0.25">
      <c r="A2061" s="17" t="s">
        <v>56</v>
      </c>
      <c r="B2061" s="17" t="s">
        <v>1108</v>
      </c>
      <c r="C2061" s="23" t="str">
        <f>tblLocAdj[[#This Row],[STATE]]&amp;tblLocAdj[[#This Row],[COUNTY]]</f>
        <v>OHLUCAS</v>
      </c>
      <c r="D2061" s="24">
        <v>1.8</v>
      </c>
      <c r="E2061" s="17" t="s">
        <v>3408</v>
      </c>
      <c r="F2061" s="19">
        <v>40544</v>
      </c>
      <c r="G2061" s="20">
        <v>1.8</v>
      </c>
      <c r="H2061" s="27"/>
      <c r="I2061" s="20">
        <v>0</v>
      </c>
    </row>
    <row r="2062" spans="1:9" ht="30" x14ac:dyDescent="0.25">
      <c r="A2062" s="17" t="s">
        <v>56</v>
      </c>
      <c r="B2062" s="17" t="s">
        <v>174</v>
      </c>
      <c r="C2062" s="23" t="str">
        <f>tblLocAdj[[#This Row],[STATE]]&amp;tblLocAdj[[#This Row],[COUNTY]]</f>
        <v>OHMADISON</v>
      </c>
      <c r="D2062" s="24">
        <v>2</v>
      </c>
      <c r="E2062" s="17" t="s">
        <v>3409</v>
      </c>
      <c r="F2062" s="19">
        <v>40544</v>
      </c>
      <c r="G2062" s="20">
        <v>2</v>
      </c>
      <c r="H2062" s="27"/>
      <c r="I2062" s="20">
        <v>0</v>
      </c>
    </row>
    <row r="2063" spans="1:9" ht="30" x14ac:dyDescent="0.25">
      <c r="A2063" s="17" t="s">
        <v>56</v>
      </c>
      <c r="B2063" s="17" t="s">
        <v>3410</v>
      </c>
      <c r="C2063" s="23" t="str">
        <f>tblLocAdj[[#This Row],[STATE]]&amp;tblLocAdj[[#This Row],[COUNTY]]</f>
        <v>OHMAHONING</v>
      </c>
      <c r="D2063" s="24">
        <v>2</v>
      </c>
      <c r="E2063" s="17" t="s">
        <v>3411</v>
      </c>
      <c r="F2063" s="19">
        <v>40544</v>
      </c>
      <c r="G2063" s="20">
        <v>2</v>
      </c>
      <c r="H2063" s="27"/>
      <c r="I2063" s="20">
        <v>0</v>
      </c>
    </row>
    <row r="2064" spans="1:9" ht="30" x14ac:dyDescent="0.25">
      <c r="A2064" s="17" t="s">
        <v>56</v>
      </c>
      <c r="B2064" s="17" t="s">
        <v>178</v>
      </c>
      <c r="C2064" s="23" t="str">
        <f>tblLocAdj[[#This Row],[STATE]]&amp;tblLocAdj[[#This Row],[COUNTY]]</f>
        <v>OHMARION</v>
      </c>
      <c r="D2064" s="24">
        <v>2</v>
      </c>
      <c r="E2064" s="17" t="s">
        <v>3412</v>
      </c>
      <c r="F2064" s="19">
        <v>40544</v>
      </c>
      <c r="G2064" s="20">
        <v>2</v>
      </c>
      <c r="H2064" s="27"/>
      <c r="I2064" s="20">
        <v>0</v>
      </c>
    </row>
    <row r="2065" spans="1:9" ht="30" x14ac:dyDescent="0.25">
      <c r="A2065" s="17" t="s">
        <v>56</v>
      </c>
      <c r="B2065" s="17" t="s">
        <v>3413</v>
      </c>
      <c r="C2065" s="23" t="str">
        <f>tblLocAdj[[#This Row],[STATE]]&amp;tblLocAdj[[#This Row],[COUNTY]]</f>
        <v>OHMEDINA</v>
      </c>
      <c r="D2065" s="24">
        <v>2</v>
      </c>
      <c r="E2065" s="17" t="s">
        <v>3414</v>
      </c>
      <c r="F2065" s="19">
        <v>40544</v>
      </c>
      <c r="G2065" s="20">
        <v>2</v>
      </c>
      <c r="H2065" s="27"/>
      <c r="I2065" s="20">
        <v>0</v>
      </c>
    </row>
    <row r="2066" spans="1:9" ht="30" x14ac:dyDescent="0.25">
      <c r="A2066" s="17" t="s">
        <v>56</v>
      </c>
      <c r="B2066" s="17" t="s">
        <v>3415</v>
      </c>
      <c r="C2066" s="23" t="str">
        <f>tblLocAdj[[#This Row],[STATE]]&amp;tblLocAdj[[#This Row],[COUNTY]]</f>
        <v>OHMEIGS</v>
      </c>
      <c r="D2066" s="24">
        <v>2</v>
      </c>
      <c r="E2066" s="17" t="s">
        <v>3416</v>
      </c>
      <c r="F2066" s="19">
        <v>40544</v>
      </c>
      <c r="G2066" s="20">
        <v>2</v>
      </c>
      <c r="H2066" s="27"/>
      <c r="I2066" s="20">
        <v>0</v>
      </c>
    </row>
    <row r="2067" spans="1:9" ht="30" x14ac:dyDescent="0.25">
      <c r="A2067" s="17" t="s">
        <v>56</v>
      </c>
      <c r="B2067" s="17" t="s">
        <v>1345</v>
      </c>
      <c r="C2067" s="23" t="str">
        <f>tblLocAdj[[#This Row],[STATE]]&amp;tblLocAdj[[#This Row],[COUNTY]]</f>
        <v>OHMERCER</v>
      </c>
      <c r="D2067" s="24">
        <v>2</v>
      </c>
      <c r="E2067" s="17" t="s">
        <v>3417</v>
      </c>
      <c r="F2067" s="19">
        <v>40544</v>
      </c>
      <c r="G2067" s="20">
        <v>2</v>
      </c>
      <c r="H2067" s="27"/>
      <c r="I2067" s="20">
        <v>0</v>
      </c>
    </row>
    <row r="2068" spans="1:9" ht="30" x14ac:dyDescent="0.25">
      <c r="A2068" s="17" t="s">
        <v>56</v>
      </c>
      <c r="B2068" s="17" t="s">
        <v>1467</v>
      </c>
      <c r="C2068" s="23" t="str">
        <f>tblLocAdj[[#This Row],[STATE]]&amp;tblLocAdj[[#This Row],[COUNTY]]</f>
        <v>OHMIAMI</v>
      </c>
      <c r="D2068" s="24">
        <v>2</v>
      </c>
      <c r="E2068" s="17" t="s">
        <v>3418</v>
      </c>
      <c r="F2068" s="19">
        <v>40544</v>
      </c>
      <c r="G2068" s="20">
        <v>2</v>
      </c>
      <c r="H2068" s="27"/>
      <c r="I2068" s="20">
        <v>0</v>
      </c>
    </row>
    <row r="2069" spans="1:9" ht="30" x14ac:dyDescent="0.25">
      <c r="A2069" s="17" t="s">
        <v>56</v>
      </c>
      <c r="B2069" s="17" t="s">
        <v>184</v>
      </c>
      <c r="C2069" s="23" t="str">
        <f>tblLocAdj[[#This Row],[STATE]]&amp;tblLocAdj[[#This Row],[COUNTY]]</f>
        <v>OHMONROE</v>
      </c>
      <c r="D2069" s="24">
        <v>2</v>
      </c>
      <c r="E2069" s="17" t="s">
        <v>3419</v>
      </c>
      <c r="F2069" s="19">
        <v>40544</v>
      </c>
      <c r="G2069" s="20">
        <v>2</v>
      </c>
      <c r="H2069" s="27"/>
      <c r="I2069" s="20">
        <v>0</v>
      </c>
    </row>
    <row r="2070" spans="1:9" ht="30" x14ac:dyDescent="0.25">
      <c r="A2070" s="17" t="s">
        <v>56</v>
      </c>
      <c r="B2070" s="17" t="s">
        <v>186</v>
      </c>
      <c r="C2070" s="23" t="str">
        <f>tblLocAdj[[#This Row],[STATE]]&amp;tblLocAdj[[#This Row],[COUNTY]]</f>
        <v>OHMONTGOMERY</v>
      </c>
      <c r="D2070" s="24">
        <v>2</v>
      </c>
      <c r="E2070" s="17" t="s">
        <v>3420</v>
      </c>
      <c r="F2070" s="19">
        <v>40544</v>
      </c>
      <c r="G2070" s="20">
        <v>2</v>
      </c>
      <c r="H2070" s="27"/>
      <c r="I2070" s="20">
        <v>0</v>
      </c>
    </row>
    <row r="2071" spans="1:9" ht="30" x14ac:dyDescent="0.25">
      <c r="A2071" s="17" t="s">
        <v>56</v>
      </c>
      <c r="B2071" s="17" t="s">
        <v>188</v>
      </c>
      <c r="C2071" s="23" t="str">
        <f>tblLocAdj[[#This Row],[STATE]]&amp;tblLocAdj[[#This Row],[COUNTY]]</f>
        <v>OHMORGAN</v>
      </c>
      <c r="D2071" s="24">
        <v>2</v>
      </c>
      <c r="E2071" s="17" t="s">
        <v>3421</v>
      </c>
      <c r="F2071" s="19">
        <v>40544</v>
      </c>
      <c r="G2071" s="20">
        <v>2</v>
      </c>
      <c r="H2071" s="27"/>
      <c r="I2071" s="20">
        <v>0</v>
      </c>
    </row>
    <row r="2072" spans="1:9" ht="30" x14ac:dyDescent="0.25">
      <c r="A2072" s="17" t="s">
        <v>56</v>
      </c>
      <c r="B2072" s="17" t="s">
        <v>3422</v>
      </c>
      <c r="C2072" s="23" t="str">
        <f>tblLocAdj[[#This Row],[STATE]]&amp;tblLocAdj[[#This Row],[COUNTY]]</f>
        <v>OHMORROW</v>
      </c>
      <c r="D2072" s="24">
        <v>2</v>
      </c>
      <c r="E2072" s="17" t="s">
        <v>3423</v>
      </c>
      <c r="F2072" s="19">
        <v>40544</v>
      </c>
      <c r="G2072" s="20">
        <v>2</v>
      </c>
      <c r="H2072" s="27"/>
      <c r="I2072" s="20">
        <v>0</v>
      </c>
    </row>
    <row r="2073" spans="1:9" ht="30" x14ac:dyDescent="0.25">
      <c r="A2073" s="17" t="s">
        <v>56</v>
      </c>
      <c r="B2073" s="17" t="s">
        <v>3424</v>
      </c>
      <c r="C2073" s="23" t="str">
        <f>tblLocAdj[[#This Row],[STATE]]&amp;tblLocAdj[[#This Row],[COUNTY]]</f>
        <v>OHMUSKINGUM</v>
      </c>
      <c r="D2073" s="24">
        <v>2</v>
      </c>
      <c r="E2073" s="17" t="s">
        <v>3425</v>
      </c>
      <c r="F2073" s="19">
        <v>40544</v>
      </c>
      <c r="G2073" s="20">
        <v>2</v>
      </c>
      <c r="H2073" s="27"/>
      <c r="I2073" s="20">
        <v>0</v>
      </c>
    </row>
    <row r="2074" spans="1:9" ht="30" x14ac:dyDescent="0.25">
      <c r="A2074" s="17" t="s">
        <v>56</v>
      </c>
      <c r="B2074" s="17" t="s">
        <v>1473</v>
      </c>
      <c r="C2074" s="23" t="str">
        <f>tblLocAdj[[#This Row],[STATE]]&amp;tblLocAdj[[#This Row],[COUNTY]]</f>
        <v>OHNOBLE</v>
      </c>
      <c r="D2074" s="24">
        <v>2</v>
      </c>
      <c r="E2074" s="17" t="s">
        <v>3426</v>
      </c>
      <c r="F2074" s="19">
        <v>40544</v>
      </c>
      <c r="G2074" s="20">
        <v>2</v>
      </c>
      <c r="H2074" s="27"/>
      <c r="I2074" s="20">
        <v>0</v>
      </c>
    </row>
    <row r="2075" spans="1:9" ht="30" x14ac:dyDescent="0.25">
      <c r="A2075" s="17" t="s">
        <v>56</v>
      </c>
      <c r="B2075" s="17" t="s">
        <v>1643</v>
      </c>
      <c r="C2075" s="23" t="str">
        <f>tblLocAdj[[#This Row],[STATE]]&amp;tblLocAdj[[#This Row],[COUNTY]]</f>
        <v>OHOTTAWA</v>
      </c>
      <c r="D2075" s="24">
        <v>2</v>
      </c>
      <c r="E2075" s="17" t="s">
        <v>3427</v>
      </c>
      <c r="F2075" s="19">
        <v>40544</v>
      </c>
      <c r="G2075" s="20">
        <v>2</v>
      </c>
      <c r="H2075" s="27"/>
      <c r="I2075" s="20">
        <v>0</v>
      </c>
    </row>
    <row r="2076" spans="1:9" ht="30" x14ac:dyDescent="0.25">
      <c r="A2076" s="17" t="s">
        <v>56</v>
      </c>
      <c r="B2076" s="17" t="s">
        <v>936</v>
      </c>
      <c r="C2076" s="23" t="str">
        <f>tblLocAdj[[#This Row],[STATE]]&amp;tblLocAdj[[#This Row],[COUNTY]]</f>
        <v>OHPAULDING</v>
      </c>
      <c r="D2076" s="24">
        <v>1.8</v>
      </c>
      <c r="E2076" s="17" t="s">
        <v>3428</v>
      </c>
      <c r="F2076" s="19">
        <v>40544</v>
      </c>
      <c r="G2076" s="20">
        <v>1.8</v>
      </c>
      <c r="H2076" s="27"/>
      <c r="I2076" s="20">
        <v>0</v>
      </c>
    </row>
    <row r="2077" spans="1:9" ht="30" x14ac:dyDescent="0.25">
      <c r="A2077" s="17" t="s">
        <v>56</v>
      </c>
      <c r="B2077" s="17" t="s">
        <v>190</v>
      </c>
      <c r="C2077" s="23" t="str">
        <f>tblLocAdj[[#This Row],[STATE]]&amp;tblLocAdj[[#This Row],[COUNTY]]</f>
        <v>OHPERRY</v>
      </c>
      <c r="D2077" s="24">
        <v>2</v>
      </c>
      <c r="E2077" s="17" t="s">
        <v>3429</v>
      </c>
      <c r="F2077" s="19">
        <v>40544</v>
      </c>
      <c r="G2077" s="20">
        <v>2</v>
      </c>
      <c r="H2077" s="27"/>
      <c r="I2077" s="20">
        <v>0</v>
      </c>
    </row>
    <row r="2078" spans="1:9" ht="30" x14ac:dyDescent="0.25">
      <c r="A2078" s="17" t="s">
        <v>56</v>
      </c>
      <c r="B2078" s="17" t="s">
        <v>3430</v>
      </c>
      <c r="C2078" s="23" t="str">
        <f>tblLocAdj[[#This Row],[STATE]]&amp;tblLocAdj[[#This Row],[COUNTY]]</f>
        <v>OHPICKAWAY</v>
      </c>
      <c r="D2078" s="24">
        <v>2</v>
      </c>
      <c r="E2078" s="17" t="s">
        <v>3431</v>
      </c>
      <c r="F2078" s="19">
        <v>40544</v>
      </c>
      <c r="G2078" s="20">
        <v>2</v>
      </c>
      <c r="H2078" s="27"/>
      <c r="I2078" s="20">
        <v>0</v>
      </c>
    </row>
    <row r="2079" spans="1:9" ht="30" x14ac:dyDescent="0.25">
      <c r="A2079" s="17" t="s">
        <v>56</v>
      </c>
      <c r="B2079" s="17" t="s">
        <v>194</v>
      </c>
      <c r="C2079" s="23" t="str">
        <f>tblLocAdj[[#This Row],[STATE]]&amp;tblLocAdj[[#This Row],[COUNTY]]</f>
        <v>OHPIKE</v>
      </c>
      <c r="D2079" s="24">
        <v>2.2000000000000002</v>
      </c>
      <c r="E2079" s="17" t="s">
        <v>3432</v>
      </c>
      <c r="F2079" s="19">
        <v>40544</v>
      </c>
      <c r="G2079" s="20">
        <v>2.2000000000000002</v>
      </c>
      <c r="H2079" s="27"/>
      <c r="I2079" s="20">
        <v>0</v>
      </c>
    </row>
    <row r="2080" spans="1:9" ht="30" x14ac:dyDescent="0.25">
      <c r="A2080" s="17" t="s">
        <v>56</v>
      </c>
      <c r="B2080" s="17" t="s">
        <v>3433</v>
      </c>
      <c r="C2080" s="23" t="str">
        <f>tblLocAdj[[#This Row],[STATE]]&amp;tblLocAdj[[#This Row],[COUNTY]]</f>
        <v>OHPORTAGE</v>
      </c>
      <c r="D2080" s="24">
        <v>2</v>
      </c>
      <c r="E2080" s="17" t="s">
        <v>3434</v>
      </c>
      <c r="F2080" s="19">
        <v>40544</v>
      </c>
      <c r="G2080" s="20">
        <v>2</v>
      </c>
      <c r="H2080" s="27"/>
      <c r="I2080" s="20">
        <v>0</v>
      </c>
    </row>
    <row r="2081" spans="1:9" ht="30" x14ac:dyDescent="0.25">
      <c r="A2081" s="17" t="s">
        <v>56</v>
      </c>
      <c r="B2081" s="17" t="s">
        <v>3435</v>
      </c>
      <c r="C2081" s="23" t="str">
        <f>tblLocAdj[[#This Row],[STATE]]&amp;tblLocAdj[[#This Row],[COUNTY]]</f>
        <v>OHPREBLE</v>
      </c>
      <c r="D2081" s="24">
        <v>2</v>
      </c>
      <c r="E2081" s="17" t="s">
        <v>3436</v>
      </c>
      <c r="F2081" s="19">
        <v>40544</v>
      </c>
      <c r="G2081" s="20">
        <v>2</v>
      </c>
      <c r="H2081" s="27"/>
      <c r="I2081" s="20">
        <v>0</v>
      </c>
    </row>
    <row r="2082" spans="1:9" ht="30" x14ac:dyDescent="0.25">
      <c r="A2082" s="17" t="s">
        <v>56</v>
      </c>
      <c r="B2082" s="17" t="s">
        <v>730</v>
      </c>
      <c r="C2082" s="23" t="str">
        <f>tblLocAdj[[#This Row],[STATE]]&amp;tblLocAdj[[#This Row],[COUNTY]]</f>
        <v>OHPUTNAM</v>
      </c>
      <c r="D2082" s="24">
        <v>1.8</v>
      </c>
      <c r="E2082" s="17" t="s">
        <v>3437</v>
      </c>
      <c r="F2082" s="19">
        <v>40544</v>
      </c>
      <c r="G2082" s="20">
        <v>1.8</v>
      </c>
      <c r="H2082" s="27"/>
      <c r="I2082" s="20">
        <v>0</v>
      </c>
    </row>
    <row r="2083" spans="1:9" ht="30" x14ac:dyDescent="0.25">
      <c r="A2083" s="17" t="s">
        <v>56</v>
      </c>
      <c r="B2083" s="17" t="s">
        <v>1364</v>
      </c>
      <c r="C2083" s="23" t="str">
        <f>tblLocAdj[[#This Row],[STATE]]&amp;tblLocAdj[[#This Row],[COUNTY]]</f>
        <v>OHRICHLAND</v>
      </c>
      <c r="D2083" s="24">
        <v>2</v>
      </c>
      <c r="E2083" s="17" t="s">
        <v>3438</v>
      </c>
      <c r="F2083" s="19">
        <v>40544</v>
      </c>
      <c r="G2083" s="20">
        <v>2</v>
      </c>
      <c r="H2083" s="27"/>
      <c r="I2083" s="20">
        <v>0</v>
      </c>
    </row>
    <row r="2084" spans="1:9" ht="30" x14ac:dyDescent="0.25">
      <c r="A2084" s="17" t="s">
        <v>56</v>
      </c>
      <c r="B2084" s="17" t="s">
        <v>3439</v>
      </c>
      <c r="C2084" s="23" t="str">
        <f>tblLocAdj[[#This Row],[STATE]]&amp;tblLocAdj[[#This Row],[COUNTY]]</f>
        <v>OHROSS</v>
      </c>
      <c r="D2084" s="24">
        <v>2</v>
      </c>
      <c r="E2084" s="17" t="s">
        <v>3440</v>
      </c>
      <c r="F2084" s="19">
        <v>40544</v>
      </c>
      <c r="G2084" s="20">
        <v>2</v>
      </c>
      <c r="H2084" s="27"/>
      <c r="I2084" s="20">
        <v>0</v>
      </c>
    </row>
    <row r="2085" spans="1:9" ht="30" x14ac:dyDescent="0.25">
      <c r="A2085" s="17" t="s">
        <v>56</v>
      </c>
      <c r="B2085" s="17" t="s">
        <v>3441</v>
      </c>
      <c r="C2085" s="23" t="str">
        <f>tblLocAdj[[#This Row],[STATE]]&amp;tblLocAdj[[#This Row],[COUNTY]]</f>
        <v>OHSANDUSKY</v>
      </c>
      <c r="D2085" s="24">
        <v>2</v>
      </c>
      <c r="E2085" s="17" t="s">
        <v>3442</v>
      </c>
      <c r="F2085" s="19">
        <v>40544</v>
      </c>
      <c r="G2085" s="20">
        <v>2</v>
      </c>
      <c r="H2085" s="27"/>
      <c r="I2085" s="20">
        <v>0</v>
      </c>
    </row>
    <row r="2086" spans="1:9" ht="30" x14ac:dyDescent="0.25">
      <c r="A2086" s="17" t="s">
        <v>56</v>
      </c>
      <c r="B2086" s="17" t="s">
        <v>3443</v>
      </c>
      <c r="C2086" s="23" t="str">
        <f>tblLocAdj[[#This Row],[STATE]]&amp;tblLocAdj[[#This Row],[COUNTY]]</f>
        <v>OHSCIOTO</v>
      </c>
      <c r="D2086" s="24">
        <v>2.2000000000000002</v>
      </c>
      <c r="E2086" s="17" t="s">
        <v>3444</v>
      </c>
      <c r="F2086" s="19">
        <v>40544</v>
      </c>
      <c r="G2086" s="20">
        <v>2.2000000000000002</v>
      </c>
      <c r="H2086" s="27"/>
      <c r="I2086" s="20">
        <v>0</v>
      </c>
    </row>
    <row r="2087" spans="1:9" ht="30" x14ac:dyDescent="0.25">
      <c r="A2087" s="17" t="s">
        <v>56</v>
      </c>
      <c r="B2087" s="17" t="s">
        <v>3321</v>
      </c>
      <c r="C2087" s="23" t="str">
        <f>tblLocAdj[[#This Row],[STATE]]&amp;tblLocAdj[[#This Row],[COUNTY]]</f>
        <v>OHSENECA</v>
      </c>
      <c r="D2087" s="24">
        <v>2</v>
      </c>
      <c r="E2087" s="17" t="s">
        <v>3445</v>
      </c>
      <c r="F2087" s="19">
        <v>40544</v>
      </c>
      <c r="G2087" s="20">
        <v>2</v>
      </c>
      <c r="H2087" s="27"/>
      <c r="I2087" s="20">
        <v>0</v>
      </c>
    </row>
    <row r="2088" spans="1:9" ht="30" x14ac:dyDescent="0.25">
      <c r="A2088" s="17" t="s">
        <v>56</v>
      </c>
      <c r="B2088" s="17" t="s">
        <v>200</v>
      </c>
      <c r="C2088" s="23" t="str">
        <f>tblLocAdj[[#This Row],[STATE]]&amp;tblLocAdj[[#This Row],[COUNTY]]</f>
        <v>OHSHELBY</v>
      </c>
      <c r="D2088" s="24">
        <v>2</v>
      </c>
      <c r="E2088" s="17" t="s">
        <v>3446</v>
      </c>
      <c r="F2088" s="19">
        <v>40544</v>
      </c>
      <c r="G2088" s="20">
        <v>2</v>
      </c>
      <c r="H2088" s="27"/>
      <c r="I2088" s="20">
        <v>0</v>
      </c>
    </row>
    <row r="2089" spans="1:9" ht="30" x14ac:dyDescent="0.25">
      <c r="A2089" s="17" t="s">
        <v>56</v>
      </c>
      <c r="B2089" s="17" t="s">
        <v>1376</v>
      </c>
      <c r="C2089" s="23" t="str">
        <f>tblLocAdj[[#This Row],[STATE]]&amp;tblLocAdj[[#This Row],[COUNTY]]</f>
        <v>OHSTARK</v>
      </c>
      <c r="D2089" s="24">
        <v>2</v>
      </c>
      <c r="E2089" s="17" t="s">
        <v>3447</v>
      </c>
      <c r="F2089" s="19">
        <v>40544</v>
      </c>
      <c r="G2089" s="20">
        <v>2</v>
      </c>
      <c r="H2089" s="27"/>
      <c r="I2089" s="20">
        <v>0</v>
      </c>
    </row>
    <row r="2090" spans="1:9" ht="30" x14ac:dyDescent="0.25">
      <c r="A2090" s="17" t="s">
        <v>56</v>
      </c>
      <c r="B2090" s="17" t="s">
        <v>605</v>
      </c>
      <c r="C2090" s="23" t="str">
        <f>tblLocAdj[[#This Row],[STATE]]&amp;tblLocAdj[[#This Row],[COUNTY]]</f>
        <v>OHSUMMIT</v>
      </c>
      <c r="D2090" s="24">
        <v>2</v>
      </c>
      <c r="E2090" s="17" t="s">
        <v>3448</v>
      </c>
      <c r="F2090" s="19">
        <v>40544</v>
      </c>
      <c r="G2090" s="20">
        <v>2</v>
      </c>
      <c r="H2090" s="27"/>
      <c r="I2090" s="20">
        <v>0</v>
      </c>
    </row>
    <row r="2091" spans="1:9" ht="30" x14ac:dyDescent="0.25">
      <c r="A2091" s="17" t="s">
        <v>56</v>
      </c>
      <c r="B2091" s="17" t="s">
        <v>3449</v>
      </c>
      <c r="C2091" s="23" t="str">
        <f>tblLocAdj[[#This Row],[STATE]]&amp;tblLocAdj[[#This Row],[COUNTY]]</f>
        <v>OHTRUMBULL</v>
      </c>
      <c r="D2091" s="24">
        <v>2</v>
      </c>
      <c r="E2091" s="17" t="s">
        <v>3450</v>
      </c>
      <c r="F2091" s="19">
        <v>40544</v>
      </c>
      <c r="G2091" s="20">
        <v>2</v>
      </c>
      <c r="H2091" s="27"/>
      <c r="I2091" s="20">
        <v>0</v>
      </c>
    </row>
    <row r="2092" spans="1:9" ht="30" x14ac:dyDescent="0.25">
      <c r="A2092" s="17" t="s">
        <v>56</v>
      </c>
      <c r="B2092" s="17" t="s">
        <v>3451</v>
      </c>
      <c r="C2092" s="23" t="str">
        <f>tblLocAdj[[#This Row],[STATE]]&amp;tblLocAdj[[#This Row],[COUNTY]]</f>
        <v>OHTUSCARAWAS</v>
      </c>
      <c r="D2092" s="24">
        <v>2</v>
      </c>
      <c r="E2092" s="17" t="s">
        <v>3452</v>
      </c>
      <c r="F2092" s="19">
        <v>40544</v>
      </c>
      <c r="G2092" s="20">
        <v>2</v>
      </c>
      <c r="H2092" s="27"/>
      <c r="I2092" s="20">
        <v>0</v>
      </c>
    </row>
    <row r="2093" spans="1:9" ht="30" x14ac:dyDescent="0.25">
      <c r="A2093" s="17" t="s">
        <v>56</v>
      </c>
      <c r="B2093" s="17" t="s">
        <v>341</v>
      </c>
      <c r="C2093" s="23" t="str">
        <f>tblLocAdj[[#This Row],[STATE]]&amp;tblLocAdj[[#This Row],[COUNTY]]</f>
        <v>OHUNION</v>
      </c>
      <c r="D2093" s="24">
        <v>2</v>
      </c>
      <c r="E2093" s="17" t="s">
        <v>3453</v>
      </c>
      <c r="F2093" s="19">
        <v>40544</v>
      </c>
      <c r="G2093" s="20">
        <v>2</v>
      </c>
      <c r="H2093" s="27"/>
      <c r="I2093" s="20">
        <v>0</v>
      </c>
    </row>
    <row r="2094" spans="1:9" ht="30" x14ac:dyDescent="0.25">
      <c r="A2094" s="17" t="s">
        <v>56</v>
      </c>
      <c r="B2094" s="17" t="s">
        <v>3454</v>
      </c>
      <c r="C2094" s="23" t="str">
        <f>tblLocAdj[[#This Row],[STATE]]&amp;tblLocAdj[[#This Row],[COUNTY]]</f>
        <v>OHVAN WERT</v>
      </c>
      <c r="D2094" s="24">
        <v>1.8</v>
      </c>
      <c r="E2094" s="17" t="s">
        <v>3455</v>
      </c>
      <c r="F2094" s="19">
        <v>40544</v>
      </c>
      <c r="G2094" s="20">
        <v>1.8</v>
      </c>
      <c r="H2094" s="27"/>
      <c r="I2094" s="20">
        <v>0</v>
      </c>
    </row>
    <row r="2095" spans="1:9" ht="30" x14ac:dyDescent="0.25">
      <c r="A2095" s="17" t="s">
        <v>56</v>
      </c>
      <c r="B2095" s="17" t="s">
        <v>3456</v>
      </c>
      <c r="C2095" s="23" t="str">
        <f>tblLocAdj[[#This Row],[STATE]]&amp;tblLocAdj[[#This Row],[COUNTY]]</f>
        <v>OHVINTON</v>
      </c>
      <c r="D2095" s="24">
        <v>2</v>
      </c>
      <c r="E2095" s="17" t="s">
        <v>3457</v>
      </c>
      <c r="F2095" s="19">
        <v>40544</v>
      </c>
      <c r="G2095" s="20">
        <v>2</v>
      </c>
      <c r="H2095" s="27"/>
      <c r="I2095" s="20">
        <v>0</v>
      </c>
    </row>
    <row r="2096" spans="1:9" ht="30" x14ac:dyDescent="0.25">
      <c r="A2096" s="17" t="s">
        <v>56</v>
      </c>
      <c r="B2096" s="17" t="s">
        <v>1002</v>
      </c>
      <c r="C2096" s="23" t="str">
        <f>tblLocAdj[[#This Row],[STATE]]&amp;tblLocAdj[[#This Row],[COUNTY]]</f>
        <v>OHWARREN</v>
      </c>
      <c r="D2096" s="24">
        <v>2</v>
      </c>
      <c r="E2096" s="17" t="s">
        <v>3458</v>
      </c>
      <c r="F2096" s="19">
        <v>40544</v>
      </c>
      <c r="G2096" s="20">
        <v>2</v>
      </c>
      <c r="H2096" s="27"/>
      <c r="I2096" s="20">
        <v>0</v>
      </c>
    </row>
    <row r="2097" spans="1:9" ht="30" x14ac:dyDescent="0.25">
      <c r="A2097" s="17" t="s">
        <v>56</v>
      </c>
      <c r="B2097" s="17" t="s">
        <v>214</v>
      </c>
      <c r="C2097" s="23" t="str">
        <f>tblLocAdj[[#This Row],[STATE]]&amp;tblLocAdj[[#This Row],[COUNTY]]</f>
        <v>OHWASHINGTON</v>
      </c>
      <c r="D2097" s="24">
        <v>2</v>
      </c>
      <c r="E2097" s="17" t="s">
        <v>3459</v>
      </c>
      <c r="F2097" s="19">
        <v>40544</v>
      </c>
      <c r="G2097" s="20">
        <v>2</v>
      </c>
      <c r="H2097" s="27"/>
      <c r="I2097" s="20">
        <v>0</v>
      </c>
    </row>
    <row r="2098" spans="1:9" ht="30" x14ac:dyDescent="0.25">
      <c r="A2098" s="17" t="s">
        <v>56</v>
      </c>
      <c r="B2098" s="17" t="s">
        <v>1005</v>
      </c>
      <c r="C2098" s="23" t="str">
        <f>tblLocAdj[[#This Row],[STATE]]&amp;tblLocAdj[[#This Row],[COUNTY]]</f>
        <v>OHWAYNE</v>
      </c>
      <c r="D2098" s="24">
        <v>2</v>
      </c>
      <c r="E2098" s="17" t="s">
        <v>3460</v>
      </c>
      <c r="F2098" s="19">
        <v>40544</v>
      </c>
      <c r="G2098" s="20">
        <v>2</v>
      </c>
      <c r="H2098" s="27"/>
      <c r="I2098" s="20">
        <v>0</v>
      </c>
    </row>
    <row r="2099" spans="1:9" ht="30" x14ac:dyDescent="0.25">
      <c r="A2099" s="17" t="s">
        <v>56</v>
      </c>
      <c r="B2099" s="17" t="s">
        <v>2984</v>
      </c>
      <c r="C2099" s="23" t="str">
        <f>tblLocAdj[[#This Row],[STATE]]&amp;tblLocAdj[[#This Row],[COUNTY]]</f>
        <v>OHWILLIAMS</v>
      </c>
      <c r="D2099" s="24">
        <v>1.8</v>
      </c>
      <c r="E2099" s="17" t="s">
        <v>3461</v>
      </c>
      <c r="F2099" s="19">
        <v>40544</v>
      </c>
      <c r="G2099" s="20">
        <v>1.8</v>
      </c>
      <c r="H2099" s="27"/>
      <c r="I2099" s="20">
        <v>0</v>
      </c>
    </row>
    <row r="2100" spans="1:9" ht="30" x14ac:dyDescent="0.25">
      <c r="A2100" s="17" t="s">
        <v>56</v>
      </c>
      <c r="B2100" s="17" t="s">
        <v>3462</v>
      </c>
      <c r="C2100" s="23" t="str">
        <f>tblLocAdj[[#This Row],[STATE]]&amp;tblLocAdj[[#This Row],[COUNTY]]</f>
        <v>OHWOOD</v>
      </c>
      <c r="D2100" s="24">
        <v>2</v>
      </c>
      <c r="E2100" s="17" t="s">
        <v>3463</v>
      </c>
      <c r="F2100" s="19">
        <v>40544</v>
      </c>
      <c r="G2100" s="20">
        <v>2</v>
      </c>
      <c r="H2100" s="27"/>
      <c r="I2100" s="20">
        <v>0</v>
      </c>
    </row>
    <row r="2101" spans="1:9" ht="30" x14ac:dyDescent="0.25">
      <c r="A2101" s="17" t="s">
        <v>56</v>
      </c>
      <c r="B2101" s="17" t="s">
        <v>3464</v>
      </c>
      <c r="C2101" s="23" t="str">
        <f>tblLocAdj[[#This Row],[STATE]]&amp;tblLocAdj[[#This Row],[COUNTY]]</f>
        <v>OHWYANDOT</v>
      </c>
      <c r="D2101" s="24">
        <v>2</v>
      </c>
      <c r="E2101" s="17" t="s">
        <v>3465</v>
      </c>
      <c r="F2101" s="19">
        <v>40544</v>
      </c>
      <c r="G2101" s="20">
        <v>2</v>
      </c>
      <c r="H2101" s="27"/>
      <c r="I2101" s="20">
        <v>0</v>
      </c>
    </row>
    <row r="2102" spans="1:9" ht="30" x14ac:dyDescent="0.25">
      <c r="A2102" s="17" t="s">
        <v>57</v>
      </c>
      <c r="B2102" s="17" t="s">
        <v>1021</v>
      </c>
      <c r="C2102" s="23" t="str">
        <f>tblLocAdj[[#This Row],[STATE]]&amp;tblLocAdj[[#This Row],[COUNTY]]</f>
        <v>OKADAIR</v>
      </c>
      <c r="D2102" s="24">
        <v>2.6</v>
      </c>
      <c r="E2102" s="17" t="s">
        <v>3466</v>
      </c>
      <c r="F2102" s="19">
        <v>40544</v>
      </c>
      <c r="G2102" s="20">
        <v>2.6</v>
      </c>
      <c r="H2102" s="27"/>
      <c r="I2102" s="20">
        <v>0</v>
      </c>
    </row>
    <row r="2103" spans="1:9" ht="30" x14ac:dyDescent="0.25">
      <c r="A2103" s="17" t="s">
        <v>57</v>
      </c>
      <c r="B2103" s="17" t="s">
        <v>3467</v>
      </c>
      <c r="C2103" s="23" t="str">
        <f>tblLocAdj[[#This Row],[STATE]]&amp;tblLocAdj[[#This Row],[COUNTY]]</f>
        <v>OKALFALFA</v>
      </c>
      <c r="D2103" s="24">
        <v>2.4</v>
      </c>
      <c r="E2103" s="17" t="s">
        <v>3468</v>
      </c>
      <c r="F2103" s="19">
        <v>40544</v>
      </c>
      <c r="G2103" s="20">
        <v>2.4</v>
      </c>
      <c r="H2103" s="27"/>
      <c r="I2103" s="20">
        <v>0</v>
      </c>
    </row>
    <row r="2104" spans="1:9" ht="30" x14ac:dyDescent="0.25">
      <c r="A2104" s="17" t="s">
        <v>57</v>
      </c>
      <c r="B2104" s="17" t="s">
        <v>3469</v>
      </c>
      <c r="C2104" s="23" t="str">
        <f>tblLocAdj[[#This Row],[STATE]]&amp;tblLocAdj[[#This Row],[COUNTY]]</f>
        <v>OKATOKA</v>
      </c>
      <c r="D2104" s="24">
        <v>2.8</v>
      </c>
      <c r="E2104" s="17" t="s">
        <v>3470</v>
      </c>
      <c r="F2104" s="19">
        <v>40544</v>
      </c>
      <c r="G2104" s="20">
        <v>2.8</v>
      </c>
      <c r="H2104" s="27"/>
      <c r="I2104" s="20">
        <v>0</v>
      </c>
    </row>
    <row r="2105" spans="1:9" ht="30" x14ac:dyDescent="0.25">
      <c r="A2105" s="17" t="s">
        <v>57</v>
      </c>
      <c r="B2105" s="17" t="s">
        <v>3471</v>
      </c>
      <c r="C2105" s="23" t="str">
        <f>tblLocAdj[[#This Row],[STATE]]&amp;tblLocAdj[[#This Row],[COUNTY]]</f>
        <v>OKBEAVER</v>
      </c>
      <c r="D2105" s="24">
        <v>2.4</v>
      </c>
      <c r="E2105" s="17" t="s">
        <v>3472</v>
      </c>
      <c r="F2105" s="19">
        <v>40544</v>
      </c>
      <c r="G2105" s="20">
        <v>2.4</v>
      </c>
      <c r="H2105" s="27"/>
      <c r="I2105" s="20">
        <v>0</v>
      </c>
    </row>
    <row r="2106" spans="1:9" ht="30" x14ac:dyDescent="0.25">
      <c r="A2106" s="17" t="s">
        <v>57</v>
      </c>
      <c r="B2106" s="17" t="s">
        <v>3473</v>
      </c>
      <c r="C2106" s="23" t="str">
        <f>tblLocAdj[[#This Row],[STATE]]&amp;tblLocAdj[[#This Row],[COUNTY]]</f>
        <v>OKBECKHAM</v>
      </c>
      <c r="D2106" s="24">
        <v>2.4</v>
      </c>
      <c r="E2106" s="17" t="s">
        <v>3474</v>
      </c>
      <c r="F2106" s="19">
        <v>40544</v>
      </c>
      <c r="G2106" s="20">
        <v>2.4</v>
      </c>
      <c r="H2106" s="27"/>
      <c r="I2106" s="20">
        <v>0</v>
      </c>
    </row>
    <row r="2107" spans="1:9" ht="30" x14ac:dyDescent="0.25">
      <c r="A2107" s="17" t="s">
        <v>57</v>
      </c>
      <c r="B2107" s="17" t="s">
        <v>1183</v>
      </c>
      <c r="C2107" s="23" t="str">
        <f>tblLocAdj[[#This Row],[STATE]]&amp;tblLocAdj[[#This Row],[COUNTY]]</f>
        <v>OKBLAINE</v>
      </c>
      <c r="D2107" s="24">
        <v>2.4</v>
      </c>
      <c r="E2107" s="17" t="s">
        <v>3475</v>
      </c>
      <c r="F2107" s="19">
        <v>40544</v>
      </c>
      <c r="G2107" s="20">
        <v>2.4</v>
      </c>
      <c r="H2107" s="27"/>
      <c r="I2107" s="20">
        <v>0</v>
      </c>
    </row>
    <row r="2108" spans="1:9" ht="30" x14ac:dyDescent="0.25">
      <c r="A2108" s="17" t="s">
        <v>57</v>
      </c>
      <c r="B2108" s="17" t="s">
        <v>780</v>
      </c>
      <c r="C2108" s="23" t="str">
        <f>tblLocAdj[[#This Row],[STATE]]&amp;tblLocAdj[[#This Row],[COUNTY]]</f>
        <v>OKBRYAN</v>
      </c>
      <c r="D2108" s="24">
        <v>2.8</v>
      </c>
      <c r="E2108" s="17" t="s">
        <v>3476</v>
      </c>
      <c r="F2108" s="19">
        <v>40544</v>
      </c>
      <c r="G2108" s="20">
        <v>2.8</v>
      </c>
      <c r="H2108" s="27"/>
      <c r="I2108" s="20">
        <v>0</v>
      </c>
    </row>
    <row r="2109" spans="1:9" ht="30" x14ac:dyDescent="0.25">
      <c r="A2109" s="17" t="s">
        <v>57</v>
      </c>
      <c r="B2109" s="17" t="s">
        <v>1893</v>
      </c>
      <c r="C2109" s="23" t="str">
        <f>tblLocAdj[[#This Row],[STATE]]&amp;tblLocAdj[[#This Row],[COUNTY]]</f>
        <v>OKCADDO</v>
      </c>
      <c r="D2109" s="24">
        <v>2.6</v>
      </c>
      <c r="E2109" s="17" t="s">
        <v>3477</v>
      </c>
      <c r="F2109" s="19">
        <v>40544</v>
      </c>
      <c r="G2109" s="20">
        <v>2.6</v>
      </c>
      <c r="H2109" s="27"/>
      <c r="I2109" s="20">
        <v>0</v>
      </c>
    </row>
    <row r="2110" spans="1:9" ht="30" x14ac:dyDescent="0.25">
      <c r="A2110" s="17" t="s">
        <v>57</v>
      </c>
      <c r="B2110" s="17" t="s">
        <v>3478</v>
      </c>
      <c r="C2110" s="23" t="str">
        <f>tblLocAdj[[#This Row],[STATE]]&amp;tblLocAdj[[#This Row],[COUNTY]]</f>
        <v>OKCANADIAN</v>
      </c>
      <c r="D2110" s="24">
        <v>2.6</v>
      </c>
      <c r="E2110" s="17" t="s">
        <v>3479</v>
      </c>
      <c r="F2110" s="19">
        <v>40544</v>
      </c>
      <c r="G2110" s="20">
        <v>2.6</v>
      </c>
      <c r="H2110" s="27"/>
      <c r="I2110" s="20">
        <v>0</v>
      </c>
    </row>
    <row r="2111" spans="1:9" ht="30" x14ac:dyDescent="0.25">
      <c r="A2111" s="17" t="s">
        <v>57</v>
      </c>
      <c r="B2111" s="17" t="s">
        <v>1738</v>
      </c>
      <c r="C2111" s="23" t="str">
        <f>tblLocAdj[[#This Row],[STATE]]&amp;tblLocAdj[[#This Row],[COUNTY]]</f>
        <v>OKCARTER</v>
      </c>
      <c r="D2111" s="24">
        <v>2.8</v>
      </c>
      <c r="E2111" s="17" t="s">
        <v>3480</v>
      </c>
      <c r="F2111" s="19">
        <v>40544</v>
      </c>
      <c r="G2111" s="20">
        <v>2.8</v>
      </c>
      <c r="H2111" s="27"/>
      <c r="I2111" s="20">
        <v>0</v>
      </c>
    </row>
    <row r="2112" spans="1:9" ht="30" x14ac:dyDescent="0.25">
      <c r="A2112" s="17" t="s">
        <v>57</v>
      </c>
      <c r="B2112" s="17" t="s">
        <v>104</v>
      </c>
      <c r="C2112" s="23" t="str">
        <f>tblLocAdj[[#This Row],[STATE]]&amp;tblLocAdj[[#This Row],[COUNTY]]</f>
        <v>OKCHEROKEE</v>
      </c>
      <c r="D2112" s="24">
        <v>2.6</v>
      </c>
      <c r="E2112" s="17" t="s">
        <v>3481</v>
      </c>
      <c r="F2112" s="19">
        <v>40544</v>
      </c>
      <c r="G2112" s="20">
        <v>2.6</v>
      </c>
      <c r="H2112" s="27"/>
      <c r="I2112" s="20">
        <v>0</v>
      </c>
    </row>
    <row r="2113" spans="1:9" ht="30" x14ac:dyDescent="0.25">
      <c r="A2113" s="17" t="s">
        <v>57</v>
      </c>
      <c r="B2113" s="17" t="s">
        <v>108</v>
      </c>
      <c r="C2113" s="23" t="str">
        <f>tblLocAdj[[#This Row],[STATE]]&amp;tblLocAdj[[#This Row],[COUNTY]]</f>
        <v>OKCHOCTAW</v>
      </c>
      <c r="D2113" s="24">
        <v>2.8</v>
      </c>
      <c r="E2113" s="17" t="s">
        <v>3482</v>
      </c>
      <c r="F2113" s="19">
        <v>40544</v>
      </c>
      <c r="G2113" s="20">
        <v>2.8</v>
      </c>
      <c r="H2113" s="27"/>
      <c r="I2113" s="20">
        <v>0</v>
      </c>
    </row>
    <row r="2114" spans="1:9" ht="30" x14ac:dyDescent="0.25">
      <c r="A2114" s="17" t="s">
        <v>57</v>
      </c>
      <c r="B2114" s="17" t="s">
        <v>3483</v>
      </c>
      <c r="C2114" s="23" t="str">
        <f>tblLocAdj[[#This Row],[STATE]]&amp;tblLocAdj[[#This Row],[COUNTY]]</f>
        <v>OKCIMARRON</v>
      </c>
      <c r="D2114" s="24">
        <v>2.4</v>
      </c>
      <c r="E2114" s="17" t="s">
        <v>3484</v>
      </c>
      <c r="F2114" s="19">
        <v>40544</v>
      </c>
      <c r="G2114" s="20">
        <v>2.4</v>
      </c>
      <c r="H2114" s="27"/>
      <c r="I2114" s="20">
        <v>0</v>
      </c>
    </row>
    <row r="2115" spans="1:9" ht="30" x14ac:dyDescent="0.25">
      <c r="A2115" s="17" t="s">
        <v>57</v>
      </c>
      <c r="B2115" s="17" t="s">
        <v>241</v>
      </c>
      <c r="C2115" s="23" t="str">
        <f>tblLocAdj[[#This Row],[STATE]]&amp;tblLocAdj[[#This Row],[COUNTY]]</f>
        <v>OKCLEVELAND</v>
      </c>
      <c r="D2115" s="24">
        <v>2.6</v>
      </c>
      <c r="E2115" s="17" t="s">
        <v>3485</v>
      </c>
      <c r="F2115" s="19">
        <v>40544</v>
      </c>
      <c r="G2115" s="20">
        <v>2.6</v>
      </c>
      <c r="H2115" s="27"/>
      <c r="I2115" s="20">
        <v>0</v>
      </c>
    </row>
    <row r="2116" spans="1:9" ht="30" x14ac:dyDescent="0.25">
      <c r="A2116" s="17" t="s">
        <v>57</v>
      </c>
      <c r="B2116" s="17" t="s">
        <v>3486</v>
      </c>
      <c r="C2116" s="23" t="str">
        <f>tblLocAdj[[#This Row],[STATE]]&amp;tblLocAdj[[#This Row],[COUNTY]]</f>
        <v>OKCOAL</v>
      </c>
      <c r="D2116" s="24">
        <v>2.8</v>
      </c>
      <c r="E2116" s="17" t="s">
        <v>3487</v>
      </c>
      <c r="F2116" s="19">
        <v>40544</v>
      </c>
      <c r="G2116" s="20">
        <v>2.8</v>
      </c>
      <c r="H2116" s="27"/>
      <c r="I2116" s="20">
        <v>0</v>
      </c>
    </row>
    <row r="2117" spans="1:9" ht="30" x14ac:dyDescent="0.25">
      <c r="A2117" s="17" t="s">
        <v>57</v>
      </c>
      <c r="B2117" s="17" t="s">
        <v>1556</v>
      </c>
      <c r="C2117" s="23" t="str">
        <f>tblLocAdj[[#This Row],[STATE]]&amp;tblLocAdj[[#This Row],[COUNTY]]</f>
        <v>OKCOMANCHE</v>
      </c>
      <c r="D2117" s="24">
        <v>2.6</v>
      </c>
      <c r="E2117" s="17" t="s">
        <v>3488</v>
      </c>
      <c r="F2117" s="19">
        <v>40544</v>
      </c>
      <c r="G2117" s="20">
        <v>2.6</v>
      </c>
      <c r="H2117" s="27"/>
      <c r="I2117" s="20">
        <v>0</v>
      </c>
    </row>
    <row r="2118" spans="1:9" ht="30" x14ac:dyDescent="0.25">
      <c r="A2118" s="17" t="s">
        <v>57</v>
      </c>
      <c r="B2118" s="17" t="s">
        <v>3489</v>
      </c>
      <c r="C2118" s="23" t="str">
        <f>tblLocAdj[[#This Row],[STATE]]&amp;tblLocAdj[[#This Row],[COUNTY]]</f>
        <v>OKCOTTON</v>
      </c>
      <c r="D2118" s="24">
        <v>2.8</v>
      </c>
      <c r="E2118" s="17" t="s">
        <v>3490</v>
      </c>
      <c r="F2118" s="19">
        <v>40544</v>
      </c>
      <c r="G2118" s="20">
        <v>2.8</v>
      </c>
      <c r="H2118" s="27"/>
      <c r="I2118" s="20">
        <v>0</v>
      </c>
    </row>
    <row r="2119" spans="1:9" ht="30" x14ac:dyDescent="0.25">
      <c r="A2119" s="17" t="s">
        <v>57</v>
      </c>
      <c r="B2119" s="17" t="s">
        <v>3491</v>
      </c>
      <c r="C2119" s="23" t="str">
        <f>tblLocAdj[[#This Row],[STATE]]&amp;tblLocAdj[[#This Row],[COUNTY]]</f>
        <v>OKCRAIG</v>
      </c>
      <c r="D2119" s="24">
        <v>2.4</v>
      </c>
      <c r="E2119" s="17" t="s">
        <v>3492</v>
      </c>
      <c r="F2119" s="19">
        <v>40544</v>
      </c>
      <c r="G2119" s="20">
        <v>2.4</v>
      </c>
      <c r="H2119" s="27"/>
      <c r="I2119" s="20">
        <v>0</v>
      </c>
    </row>
    <row r="2120" spans="1:9" ht="30" x14ac:dyDescent="0.25">
      <c r="A2120" s="17" t="s">
        <v>57</v>
      </c>
      <c r="B2120" s="17" t="s">
        <v>3493</v>
      </c>
      <c r="C2120" s="23" t="str">
        <f>tblLocAdj[[#This Row],[STATE]]&amp;tblLocAdj[[#This Row],[COUNTY]]</f>
        <v>OKCREEK</v>
      </c>
      <c r="D2120" s="24">
        <v>2.6</v>
      </c>
      <c r="E2120" s="17" t="s">
        <v>3494</v>
      </c>
      <c r="F2120" s="19">
        <v>40544</v>
      </c>
      <c r="G2120" s="20">
        <v>2.6</v>
      </c>
      <c r="H2120" s="27"/>
      <c r="I2120" s="20">
        <v>0</v>
      </c>
    </row>
    <row r="2121" spans="1:9" ht="30" x14ac:dyDescent="0.25">
      <c r="A2121" s="17" t="s">
        <v>57</v>
      </c>
      <c r="B2121" s="17" t="s">
        <v>522</v>
      </c>
      <c r="C2121" s="23" t="str">
        <f>tblLocAdj[[#This Row],[STATE]]&amp;tblLocAdj[[#This Row],[COUNTY]]</f>
        <v>OKCUSTER</v>
      </c>
      <c r="D2121" s="24">
        <v>2.4</v>
      </c>
      <c r="E2121" s="17" t="s">
        <v>3495</v>
      </c>
      <c r="F2121" s="19">
        <v>40544</v>
      </c>
      <c r="G2121" s="20">
        <v>2.4</v>
      </c>
      <c r="H2121" s="27"/>
      <c r="I2121" s="20">
        <v>0</v>
      </c>
    </row>
    <row r="2122" spans="1:9" ht="30" x14ac:dyDescent="0.25">
      <c r="A2122" s="17" t="s">
        <v>57</v>
      </c>
      <c r="B2122" s="17" t="s">
        <v>1062</v>
      </c>
      <c r="C2122" s="23" t="str">
        <f>tblLocAdj[[#This Row],[STATE]]&amp;tblLocAdj[[#This Row],[COUNTY]]</f>
        <v>OKDELAWARE</v>
      </c>
      <c r="D2122" s="24">
        <v>2.4</v>
      </c>
      <c r="E2122" s="17" t="s">
        <v>3496</v>
      </c>
      <c r="F2122" s="19">
        <v>40544</v>
      </c>
      <c r="G2122" s="20">
        <v>2.4</v>
      </c>
      <c r="H2122" s="27"/>
      <c r="I2122" s="20">
        <v>0</v>
      </c>
    </row>
    <row r="2123" spans="1:9" ht="30" x14ac:dyDescent="0.25">
      <c r="A2123" s="17" t="s">
        <v>57</v>
      </c>
      <c r="B2123" s="17" t="s">
        <v>3497</v>
      </c>
      <c r="C2123" s="23" t="str">
        <f>tblLocAdj[[#This Row],[STATE]]&amp;tblLocAdj[[#This Row],[COUNTY]]</f>
        <v>OKDEWEY</v>
      </c>
      <c r="D2123" s="24">
        <v>2.4</v>
      </c>
      <c r="E2123" s="17" t="s">
        <v>3498</v>
      </c>
      <c r="F2123" s="19">
        <v>40544</v>
      </c>
      <c r="G2123" s="20">
        <v>2.4</v>
      </c>
      <c r="H2123" s="27"/>
      <c r="I2123" s="20">
        <v>0</v>
      </c>
    </row>
    <row r="2124" spans="1:9" ht="30" x14ac:dyDescent="0.25">
      <c r="A2124" s="17" t="s">
        <v>57</v>
      </c>
      <c r="B2124" s="17" t="s">
        <v>1569</v>
      </c>
      <c r="C2124" s="23" t="str">
        <f>tblLocAdj[[#This Row],[STATE]]&amp;tblLocAdj[[#This Row],[COUNTY]]</f>
        <v>OKELLIS</v>
      </c>
      <c r="D2124" s="24">
        <v>2.4</v>
      </c>
      <c r="E2124" s="17" t="s">
        <v>3499</v>
      </c>
      <c r="F2124" s="19">
        <v>40544</v>
      </c>
      <c r="G2124" s="20">
        <v>2.4</v>
      </c>
      <c r="H2124" s="27"/>
      <c r="I2124" s="20">
        <v>0</v>
      </c>
    </row>
    <row r="2125" spans="1:9" ht="30" x14ac:dyDescent="0.25">
      <c r="A2125" s="17" t="s">
        <v>57</v>
      </c>
      <c r="B2125" s="17" t="s">
        <v>540</v>
      </c>
      <c r="C2125" s="23" t="str">
        <f>tblLocAdj[[#This Row],[STATE]]&amp;tblLocAdj[[#This Row],[COUNTY]]</f>
        <v>OKGARFIELD</v>
      </c>
      <c r="D2125" s="24">
        <v>2.4</v>
      </c>
      <c r="E2125" s="17" t="s">
        <v>3500</v>
      </c>
      <c r="F2125" s="19">
        <v>40544</v>
      </c>
      <c r="G2125" s="20">
        <v>2.4</v>
      </c>
      <c r="H2125" s="27"/>
      <c r="I2125" s="20">
        <v>0</v>
      </c>
    </row>
    <row r="2126" spans="1:9" ht="30" x14ac:dyDescent="0.25">
      <c r="A2126" s="17" t="s">
        <v>57</v>
      </c>
      <c r="B2126" s="17" t="s">
        <v>3501</v>
      </c>
      <c r="C2126" s="23" t="str">
        <f>tblLocAdj[[#This Row],[STATE]]&amp;tblLocAdj[[#This Row],[COUNTY]]</f>
        <v>OKGARVIN</v>
      </c>
      <c r="D2126" s="24">
        <v>2.6</v>
      </c>
      <c r="E2126" s="17" t="s">
        <v>3502</v>
      </c>
      <c r="F2126" s="19">
        <v>40544</v>
      </c>
      <c r="G2126" s="20">
        <v>2.6</v>
      </c>
      <c r="H2126" s="27"/>
      <c r="I2126" s="20">
        <v>0</v>
      </c>
    </row>
    <row r="2127" spans="1:9" ht="30" x14ac:dyDescent="0.25">
      <c r="A2127" s="17" t="s">
        <v>57</v>
      </c>
      <c r="B2127" s="17" t="s">
        <v>865</v>
      </c>
      <c r="C2127" s="23" t="str">
        <f>tblLocAdj[[#This Row],[STATE]]&amp;tblLocAdj[[#This Row],[COUNTY]]</f>
        <v>OKGRADY</v>
      </c>
      <c r="D2127" s="24">
        <v>2.6</v>
      </c>
      <c r="E2127" s="17" t="s">
        <v>3503</v>
      </c>
      <c r="F2127" s="19">
        <v>40544</v>
      </c>
      <c r="G2127" s="20">
        <v>2.6</v>
      </c>
      <c r="H2127" s="27"/>
      <c r="I2127" s="20">
        <v>0</v>
      </c>
    </row>
    <row r="2128" spans="1:9" ht="30" x14ac:dyDescent="0.25">
      <c r="A2128" s="17" t="s">
        <v>57</v>
      </c>
      <c r="B2128" s="17" t="s">
        <v>267</v>
      </c>
      <c r="C2128" s="23" t="str">
        <f>tblLocAdj[[#This Row],[STATE]]&amp;tblLocAdj[[#This Row],[COUNTY]]</f>
        <v>OKGRANT</v>
      </c>
      <c r="D2128" s="24">
        <v>2.4</v>
      </c>
      <c r="E2128" s="17" t="s">
        <v>3504</v>
      </c>
      <c r="F2128" s="19">
        <v>40544</v>
      </c>
      <c r="G2128" s="20">
        <v>2.4</v>
      </c>
      <c r="H2128" s="27"/>
      <c r="I2128" s="20">
        <v>0</v>
      </c>
    </row>
    <row r="2129" spans="1:9" ht="30" x14ac:dyDescent="0.25">
      <c r="A2129" s="17" t="s">
        <v>57</v>
      </c>
      <c r="B2129" s="17" t="s">
        <v>3505</v>
      </c>
      <c r="C2129" s="23" t="str">
        <f>tblLocAdj[[#This Row],[STATE]]&amp;tblLocAdj[[#This Row],[COUNTY]]</f>
        <v>OKGREER</v>
      </c>
      <c r="D2129" s="24">
        <v>2.6</v>
      </c>
      <c r="E2129" s="17" t="s">
        <v>3506</v>
      </c>
      <c r="F2129" s="19">
        <v>40544</v>
      </c>
      <c r="G2129" s="20">
        <v>2.6</v>
      </c>
      <c r="H2129" s="27"/>
      <c r="I2129" s="20">
        <v>0</v>
      </c>
    </row>
    <row r="2130" spans="1:9" ht="30" x14ac:dyDescent="0.25">
      <c r="A2130" s="17" t="s">
        <v>57</v>
      </c>
      <c r="B2130" s="17" t="s">
        <v>3507</v>
      </c>
      <c r="C2130" s="23" t="str">
        <f>tblLocAdj[[#This Row],[STATE]]&amp;tblLocAdj[[#This Row],[COUNTY]]</f>
        <v>OKHARMON</v>
      </c>
      <c r="D2130" s="24">
        <v>2.6</v>
      </c>
      <c r="E2130" s="17" t="s">
        <v>3508</v>
      </c>
      <c r="F2130" s="19">
        <v>40544</v>
      </c>
      <c r="G2130" s="20">
        <v>2.6</v>
      </c>
      <c r="H2130" s="27"/>
      <c r="I2130" s="20">
        <v>0</v>
      </c>
    </row>
    <row r="2131" spans="1:9" ht="30" x14ac:dyDescent="0.25">
      <c r="A2131" s="17" t="s">
        <v>57</v>
      </c>
      <c r="B2131" s="17" t="s">
        <v>1590</v>
      </c>
      <c r="C2131" s="23" t="str">
        <f>tblLocAdj[[#This Row],[STATE]]&amp;tblLocAdj[[#This Row],[COUNTY]]</f>
        <v>OKHARPER</v>
      </c>
      <c r="D2131" s="24">
        <v>2.4</v>
      </c>
      <c r="E2131" s="17" t="s">
        <v>3509</v>
      </c>
      <c r="F2131" s="19">
        <v>40544</v>
      </c>
      <c r="G2131" s="20">
        <v>2.4</v>
      </c>
      <c r="H2131" s="27"/>
      <c r="I2131" s="20">
        <v>0</v>
      </c>
    </row>
    <row r="2132" spans="1:9" ht="30" x14ac:dyDescent="0.25">
      <c r="A2132" s="17" t="s">
        <v>57</v>
      </c>
      <c r="B2132" s="17" t="s">
        <v>1594</v>
      </c>
      <c r="C2132" s="23" t="str">
        <f>tblLocAdj[[#This Row],[STATE]]&amp;tblLocAdj[[#This Row],[COUNTY]]</f>
        <v>OKHASKELL</v>
      </c>
      <c r="D2132" s="24">
        <v>2.8</v>
      </c>
      <c r="E2132" s="17" t="s">
        <v>3510</v>
      </c>
      <c r="F2132" s="19">
        <v>40544</v>
      </c>
      <c r="G2132" s="20">
        <v>2.8</v>
      </c>
      <c r="H2132" s="27"/>
      <c r="I2132" s="20">
        <v>0</v>
      </c>
    </row>
    <row r="2133" spans="1:9" ht="30" x14ac:dyDescent="0.25">
      <c r="A2133" s="17" t="s">
        <v>57</v>
      </c>
      <c r="B2133" s="17" t="s">
        <v>3511</v>
      </c>
      <c r="C2133" s="23" t="str">
        <f>tblLocAdj[[#This Row],[STATE]]&amp;tblLocAdj[[#This Row],[COUNTY]]</f>
        <v>OKHUGHES</v>
      </c>
      <c r="D2133" s="24">
        <v>2.6</v>
      </c>
      <c r="E2133" s="17" t="s">
        <v>3512</v>
      </c>
      <c r="F2133" s="19">
        <v>40544</v>
      </c>
      <c r="G2133" s="20">
        <v>2.6</v>
      </c>
      <c r="H2133" s="27"/>
      <c r="I2133" s="20">
        <v>0</v>
      </c>
    </row>
    <row r="2134" spans="1:9" ht="30" x14ac:dyDescent="0.25">
      <c r="A2134" s="17" t="s">
        <v>57</v>
      </c>
      <c r="B2134" s="17" t="s">
        <v>156</v>
      </c>
      <c r="C2134" s="23" t="str">
        <f>tblLocAdj[[#This Row],[STATE]]&amp;tblLocAdj[[#This Row],[COUNTY]]</f>
        <v>OKJACKSON</v>
      </c>
      <c r="D2134" s="24">
        <v>2.6</v>
      </c>
      <c r="E2134" s="17" t="s">
        <v>3513</v>
      </c>
      <c r="F2134" s="19">
        <v>40544</v>
      </c>
      <c r="G2134" s="20">
        <v>2.6</v>
      </c>
      <c r="H2134" s="27"/>
      <c r="I2134" s="20">
        <v>0</v>
      </c>
    </row>
    <row r="2135" spans="1:9" ht="30" x14ac:dyDescent="0.25">
      <c r="A2135" s="17" t="s">
        <v>57</v>
      </c>
      <c r="B2135" s="17" t="s">
        <v>158</v>
      </c>
      <c r="C2135" s="23" t="str">
        <f>tblLocAdj[[#This Row],[STATE]]&amp;tblLocAdj[[#This Row],[COUNTY]]</f>
        <v>OKJEFFERSON</v>
      </c>
      <c r="D2135" s="24">
        <v>2.8</v>
      </c>
      <c r="E2135" s="17" t="s">
        <v>3514</v>
      </c>
      <c r="F2135" s="19">
        <v>40544</v>
      </c>
      <c r="G2135" s="20">
        <v>2.8</v>
      </c>
      <c r="H2135" s="27"/>
      <c r="I2135" s="20">
        <v>0</v>
      </c>
    </row>
    <row r="2136" spans="1:9" ht="30" x14ac:dyDescent="0.25">
      <c r="A2136" s="17" t="s">
        <v>57</v>
      </c>
      <c r="B2136" s="17" t="s">
        <v>2821</v>
      </c>
      <c r="C2136" s="23" t="str">
        <f>tblLocAdj[[#This Row],[STATE]]&amp;tblLocAdj[[#This Row],[COUNTY]]</f>
        <v>OKJOHNSTON</v>
      </c>
      <c r="D2136" s="24">
        <v>2.8</v>
      </c>
      <c r="E2136" s="17" t="s">
        <v>3515</v>
      </c>
      <c r="F2136" s="19">
        <v>40544</v>
      </c>
      <c r="G2136" s="20">
        <v>2.8</v>
      </c>
      <c r="H2136" s="27"/>
      <c r="I2136" s="20">
        <v>0</v>
      </c>
    </row>
    <row r="2137" spans="1:9" ht="30" x14ac:dyDescent="0.25">
      <c r="A2137" s="17" t="s">
        <v>57</v>
      </c>
      <c r="B2137" s="17" t="s">
        <v>3516</v>
      </c>
      <c r="C2137" s="23" t="str">
        <f>tblLocAdj[[#This Row],[STATE]]&amp;tblLocAdj[[#This Row],[COUNTY]]</f>
        <v>OKKAY</v>
      </c>
      <c r="D2137" s="24">
        <v>2.4</v>
      </c>
      <c r="E2137" s="17" t="s">
        <v>3517</v>
      </c>
      <c r="F2137" s="19">
        <v>40544</v>
      </c>
      <c r="G2137" s="20">
        <v>2.4</v>
      </c>
      <c r="H2137" s="27"/>
      <c r="I2137" s="20">
        <v>0</v>
      </c>
    </row>
    <row r="2138" spans="1:9" ht="30" x14ac:dyDescent="0.25">
      <c r="A2138" s="17" t="s">
        <v>57</v>
      </c>
      <c r="B2138" s="17" t="s">
        <v>3518</v>
      </c>
      <c r="C2138" s="23" t="str">
        <f>tblLocAdj[[#This Row],[STATE]]&amp;tblLocAdj[[#This Row],[COUNTY]]</f>
        <v>OKKINGFISHER</v>
      </c>
      <c r="D2138" s="24">
        <v>2.4</v>
      </c>
      <c r="E2138" s="17" t="s">
        <v>3519</v>
      </c>
      <c r="F2138" s="19">
        <v>40544</v>
      </c>
      <c r="G2138" s="20">
        <v>2.4</v>
      </c>
      <c r="H2138" s="27"/>
      <c r="I2138" s="20">
        <v>0</v>
      </c>
    </row>
    <row r="2139" spans="1:9" ht="30" x14ac:dyDescent="0.25">
      <c r="A2139" s="17" t="s">
        <v>57</v>
      </c>
      <c r="B2139" s="17" t="s">
        <v>554</v>
      </c>
      <c r="C2139" s="23" t="str">
        <f>tblLocAdj[[#This Row],[STATE]]&amp;tblLocAdj[[#This Row],[COUNTY]]</f>
        <v>OKKIOWA</v>
      </c>
      <c r="D2139" s="24">
        <v>2.6</v>
      </c>
      <c r="E2139" s="17" t="s">
        <v>3520</v>
      </c>
      <c r="F2139" s="19">
        <v>40544</v>
      </c>
      <c r="G2139" s="20">
        <v>2.6</v>
      </c>
      <c r="H2139" s="27"/>
      <c r="I2139" s="20">
        <v>0</v>
      </c>
    </row>
    <row r="2140" spans="1:9" ht="30" x14ac:dyDescent="0.25">
      <c r="A2140" s="17" t="s">
        <v>57</v>
      </c>
      <c r="B2140" s="17" t="s">
        <v>3521</v>
      </c>
      <c r="C2140" s="23" t="str">
        <f>tblLocAdj[[#This Row],[STATE]]&amp;tblLocAdj[[#This Row],[COUNTY]]</f>
        <v>OKLATIMER</v>
      </c>
      <c r="D2140" s="24">
        <v>2.8</v>
      </c>
      <c r="E2140" s="17" t="s">
        <v>3522</v>
      </c>
      <c r="F2140" s="19">
        <v>40544</v>
      </c>
      <c r="G2140" s="20">
        <v>2.8</v>
      </c>
      <c r="H2140" s="27"/>
      <c r="I2140" s="20">
        <v>0</v>
      </c>
    </row>
    <row r="2141" spans="1:9" ht="30" x14ac:dyDescent="0.25">
      <c r="A2141" s="17" t="s">
        <v>57</v>
      </c>
      <c r="B2141" s="17" t="s">
        <v>3523</v>
      </c>
      <c r="C2141" s="23" t="str">
        <f>tblLocAdj[[#This Row],[STATE]]&amp;tblLocAdj[[#This Row],[COUNTY]]</f>
        <v>OKLE FLORE</v>
      </c>
      <c r="D2141" s="24">
        <v>2.8</v>
      </c>
      <c r="E2141" s="17" t="s">
        <v>3524</v>
      </c>
      <c r="F2141" s="19">
        <v>40544</v>
      </c>
      <c r="G2141" s="20">
        <v>2.8</v>
      </c>
      <c r="H2141" s="27"/>
      <c r="I2141" s="20">
        <v>0</v>
      </c>
    </row>
    <row r="2142" spans="1:9" ht="30" x14ac:dyDescent="0.25">
      <c r="A2142" s="17" t="s">
        <v>57</v>
      </c>
      <c r="B2142" s="17" t="s">
        <v>288</v>
      </c>
      <c r="C2142" s="23" t="str">
        <f>tblLocAdj[[#This Row],[STATE]]&amp;tblLocAdj[[#This Row],[COUNTY]]</f>
        <v>OKLINCOLN</v>
      </c>
      <c r="D2142" s="24">
        <v>2.6</v>
      </c>
      <c r="E2142" s="17" t="s">
        <v>3525</v>
      </c>
      <c r="F2142" s="19">
        <v>40544</v>
      </c>
      <c r="G2142" s="20">
        <v>2.6</v>
      </c>
      <c r="H2142" s="27"/>
      <c r="I2142" s="20">
        <v>0</v>
      </c>
    </row>
    <row r="2143" spans="1:9" ht="30" x14ac:dyDescent="0.25">
      <c r="A2143" s="17" t="s">
        <v>57</v>
      </c>
      <c r="B2143" s="17" t="s">
        <v>292</v>
      </c>
      <c r="C2143" s="23" t="str">
        <f>tblLocAdj[[#This Row],[STATE]]&amp;tblLocAdj[[#This Row],[COUNTY]]</f>
        <v>OKLOGAN</v>
      </c>
      <c r="D2143" s="24">
        <v>2.4</v>
      </c>
      <c r="E2143" s="17" t="s">
        <v>3526</v>
      </c>
      <c r="F2143" s="19">
        <v>40544</v>
      </c>
      <c r="G2143" s="20">
        <v>2.4</v>
      </c>
      <c r="H2143" s="27"/>
      <c r="I2143" s="20">
        <v>0</v>
      </c>
    </row>
    <row r="2144" spans="1:9" ht="30" x14ac:dyDescent="0.25">
      <c r="A2144" s="17" t="s">
        <v>57</v>
      </c>
      <c r="B2144" s="17" t="s">
        <v>3527</v>
      </c>
      <c r="C2144" s="23" t="str">
        <f>tblLocAdj[[#This Row],[STATE]]&amp;tblLocAdj[[#This Row],[COUNTY]]</f>
        <v>OKLOVE</v>
      </c>
      <c r="D2144" s="24">
        <v>2.8</v>
      </c>
      <c r="E2144" s="17" t="s">
        <v>3528</v>
      </c>
      <c r="F2144" s="19">
        <v>40544</v>
      </c>
      <c r="G2144" s="20">
        <v>2.8</v>
      </c>
      <c r="H2144" s="27"/>
      <c r="I2144" s="20">
        <v>0</v>
      </c>
    </row>
    <row r="2145" spans="1:9" ht="30" x14ac:dyDescent="0.25">
      <c r="A2145" s="17" t="s">
        <v>57</v>
      </c>
      <c r="B2145" s="17" t="s">
        <v>3529</v>
      </c>
      <c r="C2145" s="23" t="str">
        <f>tblLocAdj[[#This Row],[STATE]]&amp;tblLocAdj[[#This Row],[COUNTY]]</f>
        <v>OKMAJOR</v>
      </c>
      <c r="D2145" s="24">
        <v>2.4</v>
      </c>
      <c r="E2145" s="17" t="s">
        <v>3530</v>
      </c>
      <c r="F2145" s="19">
        <v>40544</v>
      </c>
      <c r="G2145" s="20">
        <v>2.4</v>
      </c>
      <c r="H2145" s="27"/>
      <c r="I2145" s="20">
        <v>0</v>
      </c>
    </row>
    <row r="2146" spans="1:9" ht="30" x14ac:dyDescent="0.25">
      <c r="A2146" s="17" t="s">
        <v>57</v>
      </c>
      <c r="B2146" s="17" t="s">
        <v>180</v>
      </c>
      <c r="C2146" s="23" t="str">
        <f>tblLocAdj[[#This Row],[STATE]]&amp;tblLocAdj[[#This Row],[COUNTY]]</f>
        <v>OKMARSHALL</v>
      </c>
      <c r="D2146" s="24">
        <v>2.8</v>
      </c>
      <c r="E2146" s="17" t="s">
        <v>3531</v>
      </c>
      <c r="F2146" s="19">
        <v>40544</v>
      </c>
      <c r="G2146" s="20">
        <v>2.8</v>
      </c>
      <c r="H2146" s="27"/>
      <c r="I2146" s="20">
        <v>0</v>
      </c>
    </row>
    <row r="2147" spans="1:9" ht="30" x14ac:dyDescent="0.25">
      <c r="A2147" s="17" t="s">
        <v>57</v>
      </c>
      <c r="B2147" s="17" t="s">
        <v>3532</v>
      </c>
      <c r="C2147" s="23" t="str">
        <f>tblLocAdj[[#This Row],[STATE]]&amp;tblLocAdj[[#This Row],[COUNTY]]</f>
        <v>OKMAYES</v>
      </c>
      <c r="D2147" s="24">
        <v>2.4</v>
      </c>
      <c r="E2147" s="17" t="s">
        <v>3533</v>
      </c>
      <c r="F2147" s="19">
        <v>40544</v>
      </c>
      <c r="G2147" s="20">
        <v>2.4</v>
      </c>
      <c r="H2147" s="27"/>
      <c r="I2147" s="20">
        <v>0</v>
      </c>
    </row>
    <row r="2148" spans="1:9" ht="30" x14ac:dyDescent="0.25">
      <c r="A2148" s="17" t="s">
        <v>57</v>
      </c>
      <c r="B2148" s="17" t="s">
        <v>3534</v>
      </c>
      <c r="C2148" s="23" t="str">
        <f>tblLocAdj[[#This Row],[STATE]]&amp;tblLocAdj[[#This Row],[COUNTY]]</f>
        <v>OKMCCLAIN</v>
      </c>
      <c r="D2148" s="24">
        <v>2.6</v>
      </c>
      <c r="E2148" s="17" t="s">
        <v>3535</v>
      </c>
      <c r="F2148" s="19">
        <v>40544</v>
      </c>
      <c r="G2148" s="20">
        <v>2.6</v>
      </c>
      <c r="H2148" s="27"/>
      <c r="I2148" s="20">
        <v>0</v>
      </c>
    </row>
    <row r="2149" spans="1:9" ht="30" x14ac:dyDescent="0.25">
      <c r="A2149" s="17" t="s">
        <v>57</v>
      </c>
      <c r="B2149" s="17" t="s">
        <v>3536</v>
      </c>
      <c r="C2149" s="23" t="str">
        <f>tblLocAdj[[#This Row],[STATE]]&amp;tblLocAdj[[#This Row],[COUNTY]]</f>
        <v>OKMCCURTAIN</v>
      </c>
      <c r="D2149" s="24">
        <v>2.8</v>
      </c>
      <c r="E2149" s="17" t="s">
        <v>3537</v>
      </c>
      <c r="F2149" s="19">
        <v>40544</v>
      </c>
      <c r="G2149" s="20">
        <v>2.8</v>
      </c>
      <c r="H2149" s="27"/>
      <c r="I2149" s="20">
        <v>0</v>
      </c>
    </row>
    <row r="2150" spans="1:9" ht="30" x14ac:dyDescent="0.25">
      <c r="A2150" s="17" t="s">
        <v>57</v>
      </c>
      <c r="B2150" s="17" t="s">
        <v>917</v>
      </c>
      <c r="C2150" s="23" t="str">
        <f>tblLocAdj[[#This Row],[STATE]]&amp;tblLocAdj[[#This Row],[COUNTY]]</f>
        <v>OKMCINTOSH</v>
      </c>
      <c r="D2150" s="24">
        <v>2.6</v>
      </c>
      <c r="E2150" s="17" t="s">
        <v>3538</v>
      </c>
      <c r="F2150" s="19">
        <v>40544</v>
      </c>
      <c r="G2150" s="20">
        <v>2.6</v>
      </c>
      <c r="H2150" s="27"/>
      <c r="I2150" s="20">
        <v>0</v>
      </c>
    </row>
    <row r="2151" spans="1:9" ht="30" x14ac:dyDescent="0.25">
      <c r="A2151" s="17" t="s">
        <v>57</v>
      </c>
      <c r="B2151" s="17" t="s">
        <v>927</v>
      </c>
      <c r="C2151" s="23" t="str">
        <f>tblLocAdj[[#This Row],[STATE]]&amp;tblLocAdj[[#This Row],[COUNTY]]</f>
        <v>OKMURRAY</v>
      </c>
      <c r="D2151" s="24">
        <v>2.8</v>
      </c>
      <c r="E2151" s="17" t="s">
        <v>3539</v>
      </c>
      <c r="F2151" s="19">
        <v>40544</v>
      </c>
      <c r="G2151" s="20">
        <v>2.8</v>
      </c>
      <c r="H2151" s="27"/>
      <c r="I2151" s="20">
        <v>0</v>
      </c>
    </row>
    <row r="2152" spans="1:9" ht="30" x14ac:dyDescent="0.25">
      <c r="A2152" s="17" t="s">
        <v>57</v>
      </c>
      <c r="B2152" s="17" t="s">
        <v>3540</v>
      </c>
      <c r="C2152" s="23" t="str">
        <f>tblLocAdj[[#This Row],[STATE]]&amp;tblLocAdj[[#This Row],[COUNTY]]</f>
        <v>OKMUSKOGEE</v>
      </c>
      <c r="D2152" s="24">
        <v>2.6</v>
      </c>
      <c r="E2152" s="17" t="s">
        <v>3541</v>
      </c>
      <c r="F2152" s="19">
        <v>40544</v>
      </c>
      <c r="G2152" s="20">
        <v>2.6</v>
      </c>
      <c r="H2152" s="27"/>
      <c r="I2152" s="20">
        <v>0</v>
      </c>
    </row>
    <row r="2153" spans="1:9" ht="30" x14ac:dyDescent="0.25">
      <c r="A2153" s="17" t="s">
        <v>57</v>
      </c>
      <c r="B2153" s="17" t="s">
        <v>1473</v>
      </c>
      <c r="C2153" s="23" t="str">
        <f>tblLocAdj[[#This Row],[STATE]]&amp;tblLocAdj[[#This Row],[COUNTY]]</f>
        <v>OKNOBLE</v>
      </c>
      <c r="D2153" s="24">
        <v>2.4</v>
      </c>
      <c r="E2153" s="17" t="s">
        <v>3542</v>
      </c>
      <c r="F2153" s="19">
        <v>40544</v>
      </c>
      <c r="G2153" s="20">
        <v>2.4</v>
      </c>
      <c r="H2153" s="27"/>
      <c r="I2153" s="20">
        <v>0</v>
      </c>
    </row>
    <row r="2154" spans="1:9" ht="30" x14ac:dyDescent="0.25">
      <c r="A2154" s="17" t="s">
        <v>57</v>
      </c>
      <c r="B2154" s="17" t="s">
        <v>3543</v>
      </c>
      <c r="C2154" s="23" t="str">
        <f>tblLocAdj[[#This Row],[STATE]]&amp;tblLocAdj[[#This Row],[COUNTY]]</f>
        <v>OKNOWATA</v>
      </c>
      <c r="D2154" s="24">
        <v>2.4</v>
      </c>
      <c r="E2154" s="17" t="s">
        <v>3544</v>
      </c>
      <c r="F2154" s="19">
        <v>40544</v>
      </c>
      <c r="G2154" s="20">
        <v>2.4</v>
      </c>
      <c r="H2154" s="27"/>
      <c r="I2154" s="20">
        <v>0</v>
      </c>
    </row>
    <row r="2155" spans="1:9" ht="30" x14ac:dyDescent="0.25">
      <c r="A2155" s="17" t="s">
        <v>57</v>
      </c>
      <c r="B2155" s="17" t="s">
        <v>3545</v>
      </c>
      <c r="C2155" s="23" t="str">
        <f>tblLocAdj[[#This Row],[STATE]]&amp;tblLocAdj[[#This Row],[COUNTY]]</f>
        <v>OKOKFUSKEE</v>
      </c>
      <c r="D2155" s="24">
        <v>2.6</v>
      </c>
      <c r="E2155" s="17" t="s">
        <v>3546</v>
      </c>
      <c r="F2155" s="19">
        <v>40544</v>
      </c>
      <c r="G2155" s="20">
        <v>2.6</v>
      </c>
      <c r="H2155" s="27"/>
      <c r="I2155" s="20">
        <v>0</v>
      </c>
    </row>
    <row r="2156" spans="1:9" ht="30" x14ac:dyDescent="0.25">
      <c r="A2156" s="17" t="s">
        <v>57</v>
      </c>
      <c r="B2156" s="17" t="s">
        <v>3547</v>
      </c>
      <c r="C2156" s="23" t="str">
        <f>tblLocAdj[[#This Row],[STATE]]&amp;tblLocAdj[[#This Row],[COUNTY]]</f>
        <v>OKOKLAHOMA</v>
      </c>
      <c r="D2156" s="24">
        <v>2.6</v>
      </c>
      <c r="E2156" s="17" t="s">
        <v>3548</v>
      </c>
      <c r="F2156" s="19">
        <v>40544</v>
      </c>
      <c r="G2156" s="20">
        <v>2.6</v>
      </c>
      <c r="H2156" s="27"/>
      <c r="I2156" s="20">
        <v>0</v>
      </c>
    </row>
    <row r="2157" spans="1:9" ht="30" x14ac:dyDescent="0.25">
      <c r="A2157" s="17" t="s">
        <v>57</v>
      </c>
      <c r="B2157" s="17" t="s">
        <v>3549</v>
      </c>
      <c r="C2157" s="23" t="str">
        <f>tblLocAdj[[#This Row],[STATE]]&amp;tblLocAdj[[#This Row],[COUNTY]]</f>
        <v>OKOKMULGEE</v>
      </c>
      <c r="D2157" s="24">
        <v>2.6</v>
      </c>
      <c r="E2157" s="17" t="s">
        <v>3550</v>
      </c>
      <c r="F2157" s="19">
        <v>40544</v>
      </c>
      <c r="G2157" s="20">
        <v>2.6</v>
      </c>
      <c r="H2157" s="27"/>
      <c r="I2157" s="20">
        <v>0</v>
      </c>
    </row>
    <row r="2158" spans="1:9" ht="30" x14ac:dyDescent="0.25">
      <c r="A2158" s="17" t="s">
        <v>57</v>
      </c>
      <c r="B2158" s="17" t="s">
        <v>1639</v>
      </c>
      <c r="C2158" s="23" t="str">
        <f>tblLocAdj[[#This Row],[STATE]]&amp;tblLocAdj[[#This Row],[COUNTY]]</f>
        <v>OKOSAGE</v>
      </c>
      <c r="D2158" s="24">
        <v>2.4</v>
      </c>
      <c r="E2158" s="17" t="s">
        <v>3551</v>
      </c>
      <c r="F2158" s="19">
        <v>40544</v>
      </c>
      <c r="G2158" s="20">
        <v>2.4</v>
      </c>
      <c r="H2158" s="27"/>
      <c r="I2158" s="20">
        <v>0</v>
      </c>
    </row>
    <row r="2159" spans="1:9" ht="30" x14ac:dyDescent="0.25">
      <c r="A2159" s="17" t="s">
        <v>57</v>
      </c>
      <c r="B2159" s="17" t="s">
        <v>1643</v>
      </c>
      <c r="C2159" s="23" t="str">
        <f>tblLocAdj[[#This Row],[STATE]]&amp;tblLocAdj[[#This Row],[COUNTY]]</f>
        <v>OKOTTAWA</v>
      </c>
      <c r="D2159" s="24">
        <v>2.4</v>
      </c>
      <c r="E2159" s="17" t="s">
        <v>3552</v>
      </c>
      <c r="F2159" s="19">
        <v>40544</v>
      </c>
      <c r="G2159" s="20">
        <v>2.4</v>
      </c>
      <c r="H2159" s="27"/>
      <c r="I2159" s="20">
        <v>0</v>
      </c>
    </row>
    <row r="2160" spans="1:9" ht="30" x14ac:dyDescent="0.25">
      <c r="A2160" s="17" t="s">
        <v>57</v>
      </c>
      <c r="B2160" s="17" t="s">
        <v>1645</v>
      </c>
      <c r="C2160" s="23" t="str">
        <f>tblLocAdj[[#This Row],[STATE]]&amp;tblLocAdj[[#This Row],[COUNTY]]</f>
        <v>OKPAWNEE</v>
      </c>
      <c r="D2160" s="24">
        <v>2.4</v>
      </c>
      <c r="E2160" s="17" t="s">
        <v>3553</v>
      </c>
      <c r="F2160" s="19">
        <v>40544</v>
      </c>
      <c r="G2160" s="20">
        <v>2.4</v>
      </c>
      <c r="H2160" s="27"/>
      <c r="I2160" s="20">
        <v>0</v>
      </c>
    </row>
    <row r="2161" spans="1:9" ht="30" x14ac:dyDescent="0.25">
      <c r="A2161" s="17" t="s">
        <v>57</v>
      </c>
      <c r="B2161" s="17" t="s">
        <v>3554</v>
      </c>
      <c r="C2161" s="23" t="str">
        <f>tblLocAdj[[#This Row],[STATE]]&amp;tblLocAdj[[#This Row],[COUNTY]]</f>
        <v>OKPAYNE</v>
      </c>
      <c r="D2161" s="24">
        <v>2.4</v>
      </c>
      <c r="E2161" s="17" t="s">
        <v>3555</v>
      </c>
      <c r="F2161" s="19">
        <v>40544</v>
      </c>
      <c r="G2161" s="20">
        <v>2.4</v>
      </c>
      <c r="H2161" s="27"/>
      <c r="I2161" s="20">
        <v>0</v>
      </c>
    </row>
    <row r="2162" spans="1:9" ht="30" x14ac:dyDescent="0.25">
      <c r="A2162" s="17" t="s">
        <v>57</v>
      </c>
      <c r="B2162" s="17" t="s">
        <v>3556</v>
      </c>
      <c r="C2162" s="23" t="str">
        <f>tblLocAdj[[#This Row],[STATE]]&amp;tblLocAdj[[#This Row],[COUNTY]]</f>
        <v>OKPITTSBURG</v>
      </c>
      <c r="D2162" s="24">
        <v>2.8</v>
      </c>
      <c r="E2162" s="17" t="s">
        <v>3557</v>
      </c>
      <c r="F2162" s="19">
        <v>40544</v>
      </c>
      <c r="G2162" s="20">
        <v>2.8</v>
      </c>
      <c r="H2162" s="27"/>
      <c r="I2162" s="20">
        <v>0</v>
      </c>
    </row>
    <row r="2163" spans="1:9" ht="30" x14ac:dyDescent="0.25">
      <c r="A2163" s="17" t="s">
        <v>57</v>
      </c>
      <c r="B2163" s="17" t="s">
        <v>2604</v>
      </c>
      <c r="C2163" s="23" t="str">
        <f>tblLocAdj[[#This Row],[STATE]]&amp;tblLocAdj[[#This Row],[COUNTY]]</f>
        <v>OKPONTOTOC</v>
      </c>
      <c r="D2163" s="24">
        <v>2.8</v>
      </c>
      <c r="E2163" s="17" t="s">
        <v>3558</v>
      </c>
      <c r="F2163" s="19">
        <v>40544</v>
      </c>
      <c r="G2163" s="20">
        <v>2.8</v>
      </c>
      <c r="H2163" s="27"/>
      <c r="I2163" s="20">
        <v>0</v>
      </c>
    </row>
    <row r="2164" spans="1:9" ht="30" x14ac:dyDescent="0.25">
      <c r="A2164" s="17" t="s">
        <v>57</v>
      </c>
      <c r="B2164" s="17" t="s">
        <v>1648</v>
      </c>
      <c r="C2164" s="23" t="str">
        <f>tblLocAdj[[#This Row],[STATE]]&amp;tblLocAdj[[#This Row],[COUNTY]]</f>
        <v>OKPOTTAWATOMIE</v>
      </c>
      <c r="D2164" s="24">
        <v>2.6</v>
      </c>
      <c r="E2164" s="17" t="s">
        <v>3559</v>
      </c>
      <c r="F2164" s="19">
        <v>40544</v>
      </c>
      <c r="G2164" s="20">
        <v>2.6</v>
      </c>
      <c r="H2164" s="27"/>
      <c r="I2164" s="20">
        <v>0</v>
      </c>
    </row>
    <row r="2165" spans="1:9" ht="30" x14ac:dyDescent="0.25">
      <c r="A2165" s="17" t="s">
        <v>57</v>
      </c>
      <c r="B2165" s="17" t="s">
        <v>3560</v>
      </c>
      <c r="C2165" s="23" t="str">
        <f>tblLocAdj[[#This Row],[STATE]]&amp;tblLocAdj[[#This Row],[COUNTY]]</f>
        <v>OKPUSHMATAHA</v>
      </c>
      <c r="D2165" s="24">
        <v>2.8</v>
      </c>
      <c r="E2165" s="17" t="s">
        <v>3561</v>
      </c>
      <c r="F2165" s="19">
        <v>40544</v>
      </c>
      <c r="G2165" s="20">
        <v>2.8</v>
      </c>
      <c r="H2165" s="27"/>
      <c r="I2165" s="20">
        <v>0</v>
      </c>
    </row>
    <row r="2166" spans="1:9" ht="30" x14ac:dyDescent="0.25">
      <c r="A2166" s="17" t="s">
        <v>57</v>
      </c>
      <c r="B2166" s="17" t="s">
        <v>3562</v>
      </c>
      <c r="C2166" s="23" t="str">
        <f>tblLocAdj[[#This Row],[STATE]]&amp;tblLocAdj[[#This Row],[COUNTY]]</f>
        <v>OKROGER MILLS</v>
      </c>
      <c r="D2166" s="24">
        <v>2.4</v>
      </c>
      <c r="E2166" s="17" t="s">
        <v>3563</v>
      </c>
      <c r="F2166" s="19">
        <v>40544</v>
      </c>
      <c r="G2166" s="20">
        <v>2.4</v>
      </c>
      <c r="H2166" s="27"/>
      <c r="I2166" s="20">
        <v>0</v>
      </c>
    </row>
    <row r="2167" spans="1:9" ht="30" x14ac:dyDescent="0.25">
      <c r="A2167" s="17" t="s">
        <v>57</v>
      </c>
      <c r="B2167" s="17" t="s">
        <v>3564</v>
      </c>
      <c r="C2167" s="23" t="str">
        <f>tblLocAdj[[#This Row],[STATE]]&amp;tblLocAdj[[#This Row],[COUNTY]]</f>
        <v>OKROGERS</v>
      </c>
      <c r="D2167" s="24">
        <v>2.4</v>
      </c>
      <c r="E2167" s="17" t="s">
        <v>3565</v>
      </c>
      <c r="F2167" s="19">
        <v>40544</v>
      </c>
      <c r="G2167" s="20">
        <v>2.4</v>
      </c>
      <c r="H2167" s="27"/>
      <c r="I2167" s="20">
        <v>0</v>
      </c>
    </row>
    <row r="2168" spans="1:9" ht="30" x14ac:dyDescent="0.25">
      <c r="A2168" s="17" t="s">
        <v>57</v>
      </c>
      <c r="B2168" s="17" t="s">
        <v>736</v>
      </c>
      <c r="C2168" s="23" t="str">
        <f>tblLocAdj[[#This Row],[STATE]]&amp;tblLocAdj[[#This Row],[COUNTY]]</f>
        <v>OKSEMINOLE</v>
      </c>
      <c r="D2168" s="24">
        <v>2.6</v>
      </c>
      <c r="E2168" s="17" t="s">
        <v>3566</v>
      </c>
      <c r="F2168" s="19">
        <v>40544</v>
      </c>
      <c r="G2168" s="20">
        <v>2.6</v>
      </c>
      <c r="H2168" s="27"/>
      <c r="I2168" s="20">
        <v>0</v>
      </c>
    </row>
    <row r="2169" spans="1:9" ht="30" x14ac:dyDescent="0.25">
      <c r="A2169" s="17" t="s">
        <v>57</v>
      </c>
      <c r="B2169" s="17" t="s">
        <v>3567</v>
      </c>
      <c r="C2169" s="23" t="str">
        <f>tblLocAdj[[#This Row],[STATE]]&amp;tblLocAdj[[#This Row],[COUNTY]]</f>
        <v>OKSEQUOYAH</v>
      </c>
      <c r="D2169" s="24">
        <v>2.8</v>
      </c>
      <c r="E2169" s="17" t="s">
        <v>3568</v>
      </c>
      <c r="F2169" s="19">
        <v>40544</v>
      </c>
      <c r="G2169" s="20">
        <v>2.8</v>
      </c>
      <c r="H2169" s="27"/>
      <c r="I2169" s="20">
        <v>0</v>
      </c>
    </row>
    <row r="2170" spans="1:9" ht="30" x14ac:dyDescent="0.25">
      <c r="A2170" s="17" t="s">
        <v>57</v>
      </c>
      <c r="B2170" s="17" t="s">
        <v>963</v>
      </c>
      <c r="C2170" s="23" t="str">
        <f>tblLocAdj[[#This Row],[STATE]]&amp;tblLocAdj[[#This Row],[COUNTY]]</f>
        <v>OKSTEPHENS</v>
      </c>
      <c r="D2170" s="24">
        <v>2.8</v>
      </c>
      <c r="E2170" s="17" t="s">
        <v>3569</v>
      </c>
      <c r="F2170" s="19">
        <v>40544</v>
      </c>
      <c r="G2170" s="20">
        <v>2.8</v>
      </c>
      <c r="H2170" s="27"/>
      <c r="I2170" s="20">
        <v>0</v>
      </c>
    </row>
    <row r="2171" spans="1:9" ht="30" x14ac:dyDescent="0.25">
      <c r="A2171" s="17" t="s">
        <v>57</v>
      </c>
      <c r="B2171" s="17" t="s">
        <v>2517</v>
      </c>
      <c r="C2171" s="23" t="str">
        <f>tblLocAdj[[#This Row],[STATE]]&amp;tblLocAdj[[#This Row],[COUNTY]]</f>
        <v>OKTEXAS</v>
      </c>
      <c r="D2171" s="24">
        <v>2.4</v>
      </c>
      <c r="E2171" s="17" t="s">
        <v>3570</v>
      </c>
      <c r="F2171" s="19">
        <v>40544</v>
      </c>
      <c r="G2171" s="20">
        <v>2.4</v>
      </c>
      <c r="H2171" s="27"/>
      <c r="I2171" s="20">
        <v>0</v>
      </c>
    </row>
    <row r="2172" spans="1:9" ht="30" x14ac:dyDescent="0.25">
      <c r="A2172" s="17" t="s">
        <v>57</v>
      </c>
      <c r="B2172" s="17" t="s">
        <v>3571</v>
      </c>
      <c r="C2172" s="23" t="str">
        <f>tblLocAdj[[#This Row],[STATE]]&amp;tblLocAdj[[#This Row],[COUNTY]]</f>
        <v>OKTILLMAN</v>
      </c>
      <c r="D2172" s="24">
        <v>2.6</v>
      </c>
      <c r="E2172" s="17" t="s">
        <v>3572</v>
      </c>
      <c r="F2172" s="19">
        <v>40544</v>
      </c>
      <c r="G2172" s="20">
        <v>2.6</v>
      </c>
      <c r="H2172" s="27"/>
      <c r="I2172" s="20">
        <v>0</v>
      </c>
    </row>
    <row r="2173" spans="1:9" ht="30" x14ac:dyDescent="0.25">
      <c r="A2173" s="17" t="s">
        <v>57</v>
      </c>
      <c r="B2173" s="17" t="s">
        <v>3573</v>
      </c>
      <c r="C2173" s="23" t="str">
        <f>tblLocAdj[[#This Row],[STATE]]&amp;tblLocAdj[[#This Row],[COUNTY]]</f>
        <v>OKTULSA</v>
      </c>
      <c r="D2173" s="28">
        <v>2.6</v>
      </c>
      <c r="E2173" s="17" t="s">
        <v>3574</v>
      </c>
      <c r="F2173" s="19">
        <v>40544</v>
      </c>
      <c r="G2173" s="20">
        <v>2.6</v>
      </c>
      <c r="H2173" s="29"/>
      <c r="I2173" s="20">
        <v>0</v>
      </c>
    </row>
    <row r="2174" spans="1:9" ht="30" x14ac:dyDescent="0.25">
      <c r="A2174" s="17" t="s">
        <v>57</v>
      </c>
      <c r="B2174" s="17" t="s">
        <v>3575</v>
      </c>
      <c r="C2174" s="23" t="str">
        <f>tblLocAdj[[#This Row],[STATE]]&amp;tblLocAdj[[#This Row],[COUNTY]]</f>
        <v>OKWAGONER</v>
      </c>
      <c r="D2174" s="28">
        <v>2.6</v>
      </c>
      <c r="E2174" s="17" t="s">
        <v>3576</v>
      </c>
      <c r="F2174" s="19">
        <v>40544</v>
      </c>
      <c r="G2174" s="20">
        <v>2.6</v>
      </c>
      <c r="H2174" s="29"/>
      <c r="I2174" s="20">
        <v>0</v>
      </c>
    </row>
    <row r="2175" spans="1:9" ht="30" x14ac:dyDescent="0.25">
      <c r="A2175" s="17" t="s">
        <v>57</v>
      </c>
      <c r="B2175" s="17" t="s">
        <v>214</v>
      </c>
      <c r="C2175" s="23" t="str">
        <f>tblLocAdj[[#This Row],[STATE]]&amp;tblLocAdj[[#This Row],[COUNTY]]</f>
        <v>OKWASHINGTON</v>
      </c>
      <c r="D2175" s="28">
        <v>2.4</v>
      </c>
      <c r="E2175" s="17" t="s">
        <v>3577</v>
      </c>
      <c r="F2175" s="19">
        <v>40544</v>
      </c>
      <c r="G2175" s="20">
        <v>2.4</v>
      </c>
      <c r="H2175" s="29"/>
      <c r="I2175" s="20">
        <v>0</v>
      </c>
    </row>
    <row r="2176" spans="1:9" ht="30" x14ac:dyDescent="0.25">
      <c r="A2176" s="17" t="s">
        <v>57</v>
      </c>
      <c r="B2176" s="17" t="s">
        <v>3578</v>
      </c>
      <c r="C2176" s="23" t="str">
        <f>tblLocAdj[[#This Row],[STATE]]&amp;tblLocAdj[[#This Row],[COUNTY]]</f>
        <v>OKWASHITA</v>
      </c>
      <c r="D2176" s="28">
        <v>2.4</v>
      </c>
      <c r="E2176" s="17" t="s">
        <v>3579</v>
      </c>
      <c r="F2176" s="19">
        <v>40544</v>
      </c>
      <c r="G2176" s="20">
        <v>2.4</v>
      </c>
      <c r="H2176" s="29"/>
      <c r="I2176" s="20">
        <v>0</v>
      </c>
    </row>
    <row r="2177" spans="1:9" ht="30" x14ac:dyDescent="0.25">
      <c r="A2177" s="17" t="s">
        <v>57</v>
      </c>
      <c r="B2177" s="17" t="s">
        <v>3580</v>
      </c>
      <c r="C2177" s="23" t="str">
        <f>tblLocAdj[[#This Row],[STATE]]&amp;tblLocAdj[[#This Row],[COUNTY]]</f>
        <v>OKWOODS</v>
      </c>
      <c r="D2177" s="28">
        <v>2.4</v>
      </c>
      <c r="E2177" s="17" t="s">
        <v>3581</v>
      </c>
      <c r="F2177" s="19">
        <v>40544</v>
      </c>
      <c r="G2177" s="20">
        <v>2.4</v>
      </c>
      <c r="H2177" s="29"/>
      <c r="I2177" s="20">
        <v>0</v>
      </c>
    </row>
    <row r="2178" spans="1:9" ht="30" x14ac:dyDescent="0.25">
      <c r="A2178" s="17" t="s">
        <v>57</v>
      </c>
      <c r="B2178" s="17" t="s">
        <v>3582</v>
      </c>
      <c r="C2178" s="23" t="str">
        <f>tblLocAdj[[#This Row],[STATE]]&amp;tblLocAdj[[#This Row],[COUNTY]]</f>
        <v>OKWOODWARD</v>
      </c>
      <c r="D2178" s="28">
        <v>2.4</v>
      </c>
      <c r="E2178" s="17" t="s">
        <v>3583</v>
      </c>
      <c r="F2178" s="19">
        <v>40544</v>
      </c>
      <c r="G2178" s="20">
        <v>2.4</v>
      </c>
      <c r="H2178" s="29"/>
      <c r="I2178" s="20">
        <v>0</v>
      </c>
    </row>
    <row r="2179" spans="1:9" ht="30" x14ac:dyDescent="0.25">
      <c r="A2179" s="17" t="s">
        <v>58</v>
      </c>
      <c r="B2179" s="17" t="s">
        <v>639</v>
      </c>
      <c r="C2179" s="23" t="str">
        <f>tblLocAdj[[#This Row],[STATE]]&amp;tblLocAdj[[#This Row],[COUNTY]]</f>
        <v>ORBAKER</v>
      </c>
      <c r="D2179" s="28">
        <v>1.6</v>
      </c>
      <c r="E2179" s="17" t="s">
        <v>3584</v>
      </c>
      <c r="F2179" s="19">
        <v>40544</v>
      </c>
      <c r="G2179" s="20">
        <v>1.6</v>
      </c>
      <c r="H2179" s="29"/>
      <c r="I2179" s="20">
        <v>0</v>
      </c>
    </row>
    <row r="2180" spans="1:9" ht="30" x14ac:dyDescent="0.25">
      <c r="A2180" s="17" t="s">
        <v>58</v>
      </c>
      <c r="B2180" s="17" t="s">
        <v>226</v>
      </c>
      <c r="C2180" s="23" t="str">
        <f>tblLocAdj[[#This Row],[STATE]]&amp;tblLocAdj[[#This Row],[COUNTY]]</f>
        <v>ORBENTON</v>
      </c>
      <c r="D2180" s="28">
        <v>1.9</v>
      </c>
      <c r="E2180" s="17" t="s">
        <v>3585</v>
      </c>
      <c r="F2180" s="19">
        <v>40544</v>
      </c>
      <c r="G2180" s="20">
        <v>1.9</v>
      </c>
      <c r="H2180" s="29"/>
      <c r="I2180" s="20">
        <v>0</v>
      </c>
    </row>
    <row r="2181" spans="1:9" ht="30" x14ac:dyDescent="0.25">
      <c r="A2181" s="17" t="s">
        <v>58</v>
      </c>
      <c r="B2181" s="17" t="s">
        <v>3586</v>
      </c>
      <c r="C2181" s="23" t="str">
        <f>tblLocAdj[[#This Row],[STATE]]&amp;tblLocAdj[[#This Row],[COUNTY]]</f>
        <v>ORCLACKAMAS</v>
      </c>
      <c r="D2181" s="28">
        <v>1.9</v>
      </c>
      <c r="E2181" s="17" t="s">
        <v>3587</v>
      </c>
      <c r="F2181" s="19">
        <v>40544</v>
      </c>
      <c r="G2181" s="20">
        <v>1.9</v>
      </c>
      <c r="H2181" s="29"/>
      <c r="I2181" s="20">
        <v>0</v>
      </c>
    </row>
    <row r="2182" spans="1:9" ht="30" x14ac:dyDescent="0.25">
      <c r="A2182" s="17" t="s">
        <v>58</v>
      </c>
      <c r="B2182" s="17" t="s">
        <v>3588</v>
      </c>
      <c r="C2182" s="23" t="str">
        <f>tblLocAdj[[#This Row],[STATE]]&amp;tblLocAdj[[#This Row],[COUNTY]]</f>
        <v>ORCLATSOP</v>
      </c>
      <c r="D2182" s="28">
        <v>1.9</v>
      </c>
      <c r="E2182" s="17" t="s">
        <v>3589</v>
      </c>
      <c r="F2182" s="19">
        <v>40544</v>
      </c>
      <c r="G2182" s="20">
        <v>1.9</v>
      </c>
      <c r="H2182" s="29"/>
      <c r="I2182" s="20">
        <v>0</v>
      </c>
    </row>
    <row r="2183" spans="1:9" ht="30" x14ac:dyDescent="0.25">
      <c r="A2183" s="17" t="s">
        <v>58</v>
      </c>
      <c r="B2183" s="17" t="s">
        <v>243</v>
      </c>
      <c r="C2183" s="23" t="str">
        <f>tblLocAdj[[#This Row],[STATE]]&amp;tblLocAdj[[#This Row],[COUNTY]]</f>
        <v>ORCOLUMBIA</v>
      </c>
      <c r="D2183" s="28">
        <v>1.9</v>
      </c>
      <c r="E2183" s="17" t="s">
        <v>3590</v>
      </c>
      <c r="F2183" s="19">
        <v>40544</v>
      </c>
      <c r="G2183" s="20">
        <v>1.9</v>
      </c>
      <c r="H2183" s="29"/>
      <c r="I2183" s="20">
        <v>0</v>
      </c>
    </row>
    <row r="2184" spans="1:9" ht="30" x14ac:dyDescent="0.25">
      <c r="A2184" s="17" t="s">
        <v>58</v>
      </c>
      <c r="B2184" s="17" t="s">
        <v>3124</v>
      </c>
      <c r="C2184" s="23" t="str">
        <f>tblLocAdj[[#This Row],[STATE]]&amp;tblLocAdj[[#This Row],[COUNTY]]</f>
        <v>ORCOOS</v>
      </c>
      <c r="D2184" s="28">
        <v>1.9</v>
      </c>
      <c r="E2184" s="17" t="s">
        <v>3591</v>
      </c>
      <c r="F2184" s="19">
        <v>40544</v>
      </c>
      <c r="G2184" s="20">
        <v>1.9</v>
      </c>
      <c r="H2184" s="29"/>
      <c r="I2184" s="20">
        <v>0</v>
      </c>
    </row>
    <row r="2185" spans="1:9" ht="30" x14ac:dyDescent="0.25">
      <c r="A2185" s="17" t="s">
        <v>58</v>
      </c>
      <c r="B2185" s="17" t="s">
        <v>3592</v>
      </c>
      <c r="C2185" s="23" t="str">
        <f>tblLocAdj[[#This Row],[STATE]]&amp;tblLocAdj[[#This Row],[COUNTY]]</f>
        <v>ORCROOK</v>
      </c>
      <c r="D2185" s="28">
        <v>1.75</v>
      </c>
      <c r="E2185" s="17" t="s">
        <v>3593</v>
      </c>
      <c r="F2185" s="19">
        <v>40544</v>
      </c>
      <c r="G2185" s="20">
        <v>1.75</v>
      </c>
      <c r="H2185" s="29"/>
      <c r="I2185" s="20">
        <v>0</v>
      </c>
    </row>
    <row r="2186" spans="1:9" ht="30" x14ac:dyDescent="0.25">
      <c r="A2186" s="17" t="s">
        <v>58</v>
      </c>
      <c r="B2186" s="17" t="s">
        <v>3176</v>
      </c>
      <c r="C2186" s="23" t="str">
        <f>tblLocAdj[[#This Row],[STATE]]&amp;tblLocAdj[[#This Row],[COUNTY]]</f>
        <v>ORCURRY</v>
      </c>
      <c r="D2186" s="28">
        <v>1.9</v>
      </c>
      <c r="E2186" s="17" t="s">
        <v>3594</v>
      </c>
      <c r="F2186" s="19">
        <v>40544</v>
      </c>
      <c r="G2186" s="20">
        <v>1.9</v>
      </c>
      <c r="H2186" s="29"/>
      <c r="I2186" s="20">
        <v>0</v>
      </c>
    </row>
    <row r="2187" spans="1:9" ht="30" x14ac:dyDescent="0.25">
      <c r="A2187" s="17" t="s">
        <v>58</v>
      </c>
      <c r="B2187" s="17" t="s">
        <v>3595</v>
      </c>
      <c r="C2187" s="23" t="str">
        <f>tblLocAdj[[#This Row],[STATE]]&amp;tblLocAdj[[#This Row],[COUNTY]]</f>
        <v>ORDESCHUTES</v>
      </c>
      <c r="D2187" s="28">
        <v>1.75</v>
      </c>
      <c r="E2187" s="17" t="s">
        <v>3596</v>
      </c>
      <c r="F2187" s="19">
        <v>40544</v>
      </c>
      <c r="G2187" s="20">
        <v>1.75</v>
      </c>
      <c r="H2187" s="29"/>
      <c r="I2187" s="20">
        <v>0</v>
      </c>
    </row>
    <row r="2188" spans="1:9" ht="30" x14ac:dyDescent="0.25">
      <c r="A2188" s="17" t="s">
        <v>58</v>
      </c>
      <c r="B2188" s="17" t="s">
        <v>530</v>
      </c>
      <c r="C2188" s="23" t="str">
        <f>tblLocAdj[[#This Row],[STATE]]&amp;tblLocAdj[[#This Row],[COUNTY]]</f>
        <v>ORDOUGLAS</v>
      </c>
      <c r="D2188" s="28">
        <v>1.9</v>
      </c>
      <c r="E2188" s="17" t="s">
        <v>3597</v>
      </c>
      <c r="F2188" s="19">
        <v>40544</v>
      </c>
      <c r="G2188" s="20">
        <v>1.9</v>
      </c>
      <c r="H2188" s="29"/>
      <c r="I2188" s="20">
        <v>0</v>
      </c>
    </row>
    <row r="2189" spans="1:9" ht="30" x14ac:dyDescent="0.25">
      <c r="A2189" s="17" t="s">
        <v>58</v>
      </c>
      <c r="B2189" s="17" t="s">
        <v>3598</v>
      </c>
      <c r="C2189" s="23" t="str">
        <f>tblLocAdj[[#This Row],[STATE]]&amp;tblLocAdj[[#This Row],[COUNTY]]</f>
        <v>ORGILLIAM</v>
      </c>
      <c r="D2189" s="28">
        <v>1.75</v>
      </c>
      <c r="E2189" s="17" t="s">
        <v>3599</v>
      </c>
      <c r="F2189" s="19">
        <v>40544</v>
      </c>
      <c r="G2189" s="20">
        <v>1.75</v>
      </c>
      <c r="H2189" s="29"/>
      <c r="I2189" s="20">
        <v>0</v>
      </c>
    </row>
    <row r="2190" spans="1:9" ht="30" x14ac:dyDescent="0.25">
      <c r="A2190" s="17" t="s">
        <v>58</v>
      </c>
      <c r="B2190" s="17" t="s">
        <v>267</v>
      </c>
      <c r="C2190" s="23" t="str">
        <f>tblLocAdj[[#This Row],[STATE]]&amp;tblLocAdj[[#This Row],[COUNTY]]</f>
        <v>ORGRANT</v>
      </c>
      <c r="D2190" s="28">
        <v>1.6</v>
      </c>
      <c r="E2190" s="17" t="s">
        <v>3600</v>
      </c>
      <c r="F2190" s="19">
        <v>40544</v>
      </c>
      <c r="G2190" s="20">
        <v>1.6</v>
      </c>
      <c r="H2190" s="29"/>
      <c r="I2190" s="20">
        <v>0</v>
      </c>
    </row>
    <row r="2191" spans="1:9" ht="30" x14ac:dyDescent="0.25">
      <c r="A2191" s="17" t="s">
        <v>58</v>
      </c>
      <c r="B2191" s="17" t="s">
        <v>3601</v>
      </c>
      <c r="C2191" s="23" t="str">
        <f>tblLocAdj[[#This Row],[STATE]]&amp;tblLocAdj[[#This Row],[COUNTY]]</f>
        <v>ORHARNEY</v>
      </c>
      <c r="D2191" s="28">
        <v>1.6</v>
      </c>
      <c r="E2191" s="17" t="s">
        <v>3602</v>
      </c>
      <c r="F2191" s="19">
        <v>40544</v>
      </c>
      <c r="G2191" s="20">
        <v>1.6</v>
      </c>
      <c r="H2191" s="29"/>
      <c r="I2191" s="20">
        <v>0</v>
      </c>
    </row>
    <row r="2192" spans="1:9" ht="30" x14ac:dyDescent="0.25">
      <c r="A2192" s="17" t="s">
        <v>58</v>
      </c>
      <c r="B2192" s="17" t="s">
        <v>3603</v>
      </c>
      <c r="C2192" s="23" t="str">
        <f>tblLocAdj[[#This Row],[STATE]]&amp;tblLocAdj[[#This Row],[COUNTY]]</f>
        <v>ORHOOD RIVER</v>
      </c>
      <c r="D2192" s="28">
        <v>1.9</v>
      </c>
      <c r="E2192" s="17" t="s">
        <v>3604</v>
      </c>
      <c r="F2192" s="19">
        <v>40544</v>
      </c>
      <c r="G2192" s="20">
        <v>1.9</v>
      </c>
      <c r="H2192" s="29"/>
      <c r="I2192" s="20">
        <v>0</v>
      </c>
    </row>
    <row r="2193" spans="1:9" ht="30" x14ac:dyDescent="0.25">
      <c r="A2193" s="17" t="s">
        <v>58</v>
      </c>
      <c r="B2193" s="17" t="s">
        <v>156</v>
      </c>
      <c r="C2193" s="23" t="str">
        <f>tblLocAdj[[#This Row],[STATE]]&amp;tblLocAdj[[#This Row],[COUNTY]]</f>
        <v>ORJACKSON</v>
      </c>
      <c r="D2193" s="28">
        <v>1.9</v>
      </c>
      <c r="E2193" s="17" t="s">
        <v>3605</v>
      </c>
      <c r="F2193" s="19">
        <v>40544</v>
      </c>
      <c r="G2193" s="20">
        <v>1.9</v>
      </c>
      <c r="H2193" s="29"/>
      <c r="I2193" s="20">
        <v>0</v>
      </c>
    </row>
    <row r="2194" spans="1:9" ht="30" x14ac:dyDescent="0.25">
      <c r="A2194" s="17" t="s">
        <v>58</v>
      </c>
      <c r="B2194" s="17" t="s">
        <v>158</v>
      </c>
      <c r="C2194" s="23" t="str">
        <f>tblLocAdj[[#This Row],[STATE]]&amp;tblLocAdj[[#This Row],[COUNTY]]</f>
        <v>ORJEFFERSON</v>
      </c>
      <c r="D2194" s="28">
        <v>1.75</v>
      </c>
      <c r="E2194" s="17" t="s">
        <v>3606</v>
      </c>
      <c r="F2194" s="19">
        <v>40544</v>
      </c>
      <c r="G2194" s="20">
        <v>1.75</v>
      </c>
      <c r="H2194" s="29"/>
      <c r="I2194" s="20">
        <v>0</v>
      </c>
    </row>
    <row r="2195" spans="1:9" ht="30" x14ac:dyDescent="0.25">
      <c r="A2195" s="17" t="s">
        <v>58</v>
      </c>
      <c r="B2195" s="17" t="s">
        <v>3607</v>
      </c>
      <c r="C2195" s="23" t="str">
        <f>tblLocAdj[[#This Row],[STATE]]&amp;tblLocAdj[[#This Row],[COUNTY]]</f>
        <v>ORJOSEPHINE</v>
      </c>
      <c r="D2195" s="28">
        <v>1.9</v>
      </c>
      <c r="E2195" s="17" t="s">
        <v>3608</v>
      </c>
      <c r="F2195" s="19">
        <v>40544</v>
      </c>
      <c r="G2195" s="20">
        <v>1.9</v>
      </c>
      <c r="H2195" s="29"/>
      <c r="I2195" s="20">
        <v>0</v>
      </c>
    </row>
    <row r="2196" spans="1:9" ht="30" x14ac:dyDescent="0.25">
      <c r="A2196" s="17" t="s">
        <v>58</v>
      </c>
      <c r="B2196" s="17" t="s">
        <v>3609</v>
      </c>
      <c r="C2196" s="23" t="str">
        <f>tblLocAdj[[#This Row],[STATE]]&amp;tblLocAdj[[#This Row],[COUNTY]]</f>
        <v>ORKLAMATH</v>
      </c>
      <c r="D2196" s="28">
        <v>1.75</v>
      </c>
      <c r="E2196" s="17" t="s">
        <v>3610</v>
      </c>
      <c r="F2196" s="19">
        <v>40544</v>
      </c>
      <c r="G2196" s="20">
        <v>1.75</v>
      </c>
      <c r="H2196" s="29"/>
      <c r="I2196" s="20">
        <v>0</v>
      </c>
    </row>
    <row r="2197" spans="1:9" ht="30" x14ac:dyDescent="0.25">
      <c r="A2197" s="17" t="s">
        <v>58</v>
      </c>
      <c r="B2197" s="17" t="s">
        <v>414</v>
      </c>
      <c r="C2197" s="23" t="str">
        <f>tblLocAdj[[#This Row],[STATE]]&amp;tblLocAdj[[#This Row],[COUNTY]]</f>
        <v>ORLAKE</v>
      </c>
      <c r="D2197" s="28">
        <v>1.75</v>
      </c>
      <c r="E2197" s="17" t="s">
        <v>3611</v>
      </c>
      <c r="F2197" s="19">
        <v>40544</v>
      </c>
      <c r="G2197" s="20">
        <v>1.75</v>
      </c>
      <c r="H2197" s="29"/>
      <c r="I2197" s="20">
        <v>0</v>
      </c>
    </row>
    <row r="2198" spans="1:9" ht="30" x14ac:dyDescent="0.25">
      <c r="A2198" s="17" t="s">
        <v>58</v>
      </c>
      <c r="B2198" s="17" t="s">
        <v>1610</v>
      </c>
      <c r="C2198" s="23" t="str">
        <f>tblLocAdj[[#This Row],[STATE]]&amp;tblLocAdj[[#This Row],[COUNTY]]</f>
        <v>ORLANE</v>
      </c>
      <c r="D2198" s="28">
        <v>1.9</v>
      </c>
      <c r="E2198" s="17" t="s">
        <v>3612</v>
      </c>
      <c r="F2198" s="19">
        <v>40544</v>
      </c>
      <c r="G2198" s="20">
        <v>1.9</v>
      </c>
      <c r="H2198" s="29"/>
      <c r="I2198" s="20">
        <v>0</v>
      </c>
    </row>
    <row r="2199" spans="1:9" ht="30" x14ac:dyDescent="0.25">
      <c r="A2199" s="17" t="s">
        <v>58</v>
      </c>
      <c r="B2199" s="17" t="s">
        <v>288</v>
      </c>
      <c r="C2199" s="23" t="str">
        <f>tblLocAdj[[#This Row],[STATE]]&amp;tblLocAdj[[#This Row],[COUNTY]]</f>
        <v>ORLINCOLN</v>
      </c>
      <c r="D2199" s="28">
        <v>1.9</v>
      </c>
      <c r="E2199" s="17" t="s">
        <v>3613</v>
      </c>
      <c r="F2199" s="19">
        <v>40544</v>
      </c>
      <c r="G2199" s="20">
        <v>1.9</v>
      </c>
      <c r="H2199" s="29"/>
      <c r="I2199" s="20">
        <v>0</v>
      </c>
    </row>
    <row r="2200" spans="1:9" ht="30" x14ac:dyDescent="0.25">
      <c r="A2200" s="17" t="s">
        <v>58</v>
      </c>
      <c r="B2200" s="17" t="s">
        <v>1104</v>
      </c>
      <c r="C2200" s="23" t="str">
        <f>tblLocAdj[[#This Row],[STATE]]&amp;tblLocAdj[[#This Row],[COUNTY]]</f>
        <v>ORLINN</v>
      </c>
      <c r="D2200" s="28">
        <v>1.9</v>
      </c>
      <c r="E2200" s="17" t="s">
        <v>3614</v>
      </c>
      <c r="F2200" s="19">
        <v>40544</v>
      </c>
      <c r="G2200" s="20">
        <v>1.9</v>
      </c>
      <c r="H2200" s="29"/>
      <c r="I2200" s="20">
        <v>0</v>
      </c>
    </row>
    <row r="2201" spans="1:9" ht="30" x14ac:dyDescent="0.25">
      <c r="A2201" s="17" t="s">
        <v>58</v>
      </c>
      <c r="B2201" s="17" t="s">
        <v>3615</v>
      </c>
      <c r="C2201" s="23" t="str">
        <f>tblLocAdj[[#This Row],[STATE]]&amp;tblLocAdj[[#This Row],[COUNTY]]</f>
        <v>ORMALHEUR</v>
      </c>
      <c r="D2201" s="28">
        <v>1.6</v>
      </c>
      <c r="E2201" s="17" t="s">
        <v>3616</v>
      </c>
      <c r="F2201" s="19">
        <v>40544</v>
      </c>
      <c r="G2201" s="20">
        <v>1.6</v>
      </c>
      <c r="H2201" s="29"/>
      <c r="I2201" s="20">
        <v>0</v>
      </c>
    </row>
    <row r="2202" spans="1:9" ht="30" x14ac:dyDescent="0.25">
      <c r="A2202" s="17" t="s">
        <v>58</v>
      </c>
      <c r="B2202" s="17" t="s">
        <v>178</v>
      </c>
      <c r="C2202" s="23" t="str">
        <f>tblLocAdj[[#This Row],[STATE]]&amp;tblLocAdj[[#This Row],[COUNTY]]</f>
        <v>ORMARION</v>
      </c>
      <c r="D2202" s="28">
        <v>1.9</v>
      </c>
      <c r="E2202" s="17" t="s">
        <v>3617</v>
      </c>
      <c r="F2202" s="19">
        <v>40544</v>
      </c>
      <c r="G2202" s="20">
        <v>1.9</v>
      </c>
      <c r="H2202" s="29"/>
      <c r="I2202" s="20">
        <v>0</v>
      </c>
    </row>
    <row r="2203" spans="1:9" ht="30" x14ac:dyDescent="0.25">
      <c r="A2203" s="17" t="s">
        <v>58</v>
      </c>
      <c r="B2203" s="17" t="s">
        <v>3422</v>
      </c>
      <c r="C2203" s="23" t="str">
        <f>tblLocAdj[[#This Row],[STATE]]&amp;tblLocAdj[[#This Row],[COUNTY]]</f>
        <v>ORMORROW</v>
      </c>
      <c r="D2203" s="28">
        <v>1.75</v>
      </c>
      <c r="E2203" s="17" t="s">
        <v>3618</v>
      </c>
      <c r="F2203" s="19">
        <v>40544</v>
      </c>
      <c r="G2203" s="20">
        <v>1.75</v>
      </c>
      <c r="H2203" s="29"/>
      <c r="I2203" s="20">
        <v>0</v>
      </c>
    </row>
    <row r="2204" spans="1:9" ht="30" x14ac:dyDescent="0.25">
      <c r="A2204" s="17" t="s">
        <v>58</v>
      </c>
      <c r="B2204" s="17" t="s">
        <v>3619</v>
      </c>
      <c r="C2204" s="23" t="str">
        <f>tblLocAdj[[#This Row],[STATE]]&amp;tblLocAdj[[#This Row],[COUNTY]]</f>
        <v>ORMULTNOMAH</v>
      </c>
      <c r="D2204" s="28">
        <v>1.9</v>
      </c>
      <c r="E2204" s="17" t="s">
        <v>3620</v>
      </c>
      <c r="F2204" s="19">
        <v>40544</v>
      </c>
      <c r="G2204" s="20">
        <v>1.9</v>
      </c>
      <c r="H2204" s="29"/>
      <c r="I2204" s="20">
        <v>0</v>
      </c>
    </row>
    <row r="2205" spans="1:9" ht="30" x14ac:dyDescent="0.25">
      <c r="A2205" s="17" t="s">
        <v>58</v>
      </c>
      <c r="B2205" s="17" t="s">
        <v>316</v>
      </c>
      <c r="C2205" s="23" t="str">
        <f>tblLocAdj[[#This Row],[STATE]]&amp;tblLocAdj[[#This Row],[COUNTY]]</f>
        <v>ORPOLK</v>
      </c>
      <c r="D2205" s="28">
        <v>1.9</v>
      </c>
      <c r="E2205" s="17" t="s">
        <v>3621</v>
      </c>
      <c r="F2205" s="19">
        <v>40544</v>
      </c>
      <c r="G2205" s="20">
        <v>1.9</v>
      </c>
      <c r="H2205" s="29"/>
      <c r="I2205" s="20">
        <v>0</v>
      </c>
    </row>
    <row r="2206" spans="1:9" ht="30" x14ac:dyDescent="0.25">
      <c r="A2206" s="17" t="s">
        <v>58</v>
      </c>
      <c r="B2206" s="17" t="s">
        <v>1675</v>
      </c>
      <c r="C2206" s="23" t="str">
        <f>tblLocAdj[[#This Row],[STATE]]&amp;tblLocAdj[[#This Row],[COUNTY]]</f>
        <v>ORSHERMAN</v>
      </c>
      <c r="D2206" s="28">
        <v>1.75</v>
      </c>
      <c r="E2206" s="17" t="s">
        <v>3622</v>
      </c>
      <c r="F2206" s="19">
        <v>40544</v>
      </c>
      <c r="G2206" s="20">
        <v>1.75</v>
      </c>
      <c r="H2206" s="29"/>
      <c r="I2206" s="20">
        <v>0</v>
      </c>
    </row>
    <row r="2207" spans="1:9" ht="30" x14ac:dyDescent="0.25">
      <c r="A2207" s="17" t="s">
        <v>58</v>
      </c>
      <c r="B2207" s="17" t="s">
        <v>3623</v>
      </c>
      <c r="C2207" s="23" t="str">
        <f>tblLocAdj[[#This Row],[STATE]]&amp;tblLocAdj[[#This Row],[COUNTY]]</f>
        <v>ORTILLAMOOK</v>
      </c>
      <c r="D2207" s="28">
        <v>1.9</v>
      </c>
      <c r="E2207" s="17" t="s">
        <v>3624</v>
      </c>
      <c r="F2207" s="19">
        <v>40544</v>
      </c>
      <c r="G2207" s="20">
        <v>1.9</v>
      </c>
      <c r="H2207" s="29"/>
      <c r="I2207" s="20">
        <v>0</v>
      </c>
    </row>
    <row r="2208" spans="1:9" ht="30" x14ac:dyDescent="0.25">
      <c r="A2208" s="17" t="s">
        <v>58</v>
      </c>
      <c r="B2208" s="17" t="s">
        <v>3625</v>
      </c>
      <c r="C2208" s="23" t="str">
        <f>tblLocAdj[[#This Row],[STATE]]&amp;tblLocAdj[[#This Row],[COUNTY]]</f>
        <v>ORUMATILLA</v>
      </c>
      <c r="D2208" s="28">
        <v>1.75</v>
      </c>
      <c r="E2208" s="17" t="s">
        <v>3626</v>
      </c>
      <c r="F2208" s="19">
        <v>40544</v>
      </c>
      <c r="G2208" s="20">
        <v>1.75</v>
      </c>
      <c r="H2208" s="29"/>
      <c r="I2208" s="20">
        <v>0</v>
      </c>
    </row>
    <row r="2209" spans="1:9" ht="30" x14ac:dyDescent="0.25">
      <c r="A2209" s="17" t="s">
        <v>58</v>
      </c>
      <c r="B2209" s="17" t="s">
        <v>341</v>
      </c>
      <c r="C2209" s="23" t="str">
        <f>tblLocAdj[[#This Row],[STATE]]&amp;tblLocAdj[[#This Row],[COUNTY]]</f>
        <v>ORUNION</v>
      </c>
      <c r="D2209" s="28">
        <v>1.6</v>
      </c>
      <c r="E2209" s="17" t="s">
        <v>3627</v>
      </c>
      <c r="F2209" s="19">
        <v>40544</v>
      </c>
      <c r="G2209" s="20">
        <v>1.6</v>
      </c>
      <c r="H2209" s="29"/>
      <c r="I2209" s="20">
        <v>0</v>
      </c>
    </row>
    <row r="2210" spans="1:9" ht="30" x14ac:dyDescent="0.25">
      <c r="A2210" s="17" t="s">
        <v>58</v>
      </c>
      <c r="B2210" s="17" t="s">
        <v>3628</v>
      </c>
      <c r="C2210" s="23" t="str">
        <f>tblLocAdj[[#This Row],[STATE]]&amp;tblLocAdj[[#This Row],[COUNTY]]</f>
        <v>ORWALLOWA</v>
      </c>
      <c r="D2210" s="28">
        <v>1.6</v>
      </c>
      <c r="E2210" s="17" t="s">
        <v>3629</v>
      </c>
      <c r="F2210" s="19">
        <v>40544</v>
      </c>
      <c r="G2210" s="20">
        <v>1.6</v>
      </c>
      <c r="H2210" s="29"/>
      <c r="I2210" s="20">
        <v>0</v>
      </c>
    </row>
    <row r="2211" spans="1:9" ht="30" x14ac:dyDescent="0.25">
      <c r="A2211" s="17" t="s">
        <v>58</v>
      </c>
      <c r="B2211" s="17" t="s">
        <v>3630</v>
      </c>
      <c r="C2211" s="23" t="str">
        <f>tblLocAdj[[#This Row],[STATE]]&amp;tblLocAdj[[#This Row],[COUNTY]]</f>
        <v>ORWASCO</v>
      </c>
      <c r="D2211" s="28">
        <v>1.75</v>
      </c>
      <c r="E2211" s="17" t="s">
        <v>3631</v>
      </c>
      <c r="F2211" s="19">
        <v>40544</v>
      </c>
      <c r="G2211" s="20">
        <v>1.75</v>
      </c>
      <c r="H2211" s="29"/>
      <c r="I2211" s="20">
        <v>0</v>
      </c>
    </row>
    <row r="2212" spans="1:9" ht="30" x14ac:dyDescent="0.25">
      <c r="A2212" s="17" t="s">
        <v>58</v>
      </c>
      <c r="B2212" s="17" t="s">
        <v>214</v>
      </c>
      <c r="C2212" s="23" t="str">
        <f>tblLocAdj[[#This Row],[STATE]]&amp;tblLocAdj[[#This Row],[COUNTY]]</f>
        <v>ORWASHINGTON</v>
      </c>
      <c r="D2212" s="28">
        <v>1.9</v>
      </c>
      <c r="E2212" s="17" t="s">
        <v>3632</v>
      </c>
      <c r="F2212" s="19">
        <v>40544</v>
      </c>
      <c r="G2212" s="20">
        <v>1.9</v>
      </c>
      <c r="H2212" s="29"/>
      <c r="I2212" s="20">
        <v>0</v>
      </c>
    </row>
    <row r="2213" spans="1:9" ht="30" x14ac:dyDescent="0.25">
      <c r="A2213" s="17" t="s">
        <v>58</v>
      </c>
      <c r="B2213" s="17" t="s">
        <v>1009</v>
      </c>
      <c r="C2213" s="23" t="str">
        <f>tblLocAdj[[#This Row],[STATE]]&amp;tblLocAdj[[#This Row],[COUNTY]]</f>
        <v>ORWHEELER</v>
      </c>
      <c r="D2213" s="28">
        <v>1.75</v>
      </c>
      <c r="E2213" s="17" t="s">
        <v>3633</v>
      </c>
      <c r="F2213" s="19">
        <v>40544</v>
      </c>
      <c r="G2213" s="20">
        <v>1.75</v>
      </c>
      <c r="H2213" s="29"/>
      <c r="I2213" s="20">
        <v>0</v>
      </c>
    </row>
    <row r="2214" spans="1:9" ht="30" x14ac:dyDescent="0.25">
      <c r="A2214" s="17" t="s">
        <v>58</v>
      </c>
      <c r="B2214" s="17" t="s">
        <v>3634</v>
      </c>
      <c r="C2214" s="23" t="str">
        <f>tblLocAdj[[#This Row],[STATE]]&amp;tblLocAdj[[#This Row],[COUNTY]]</f>
        <v>ORYAMHILL</v>
      </c>
      <c r="D2214" s="28">
        <v>1.9</v>
      </c>
      <c r="E2214" s="17" t="s">
        <v>3635</v>
      </c>
      <c r="F2214" s="19">
        <v>40544</v>
      </c>
      <c r="G2214" s="20">
        <v>1.9</v>
      </c>
      <c r="H2214" s="29"/>
      <c r="I2214" s="20">
        <v>0</v>
      </c>
    </row>
    <row r="2215" spans="1:9" ht="30" x14ac:dyDescent="0.25">
      <c r="A2215" s="17" t="s">
        <v>59</v>
      </c>
      <c r="B2215" s="17" t="s">
        <v>496</v>
      </c>
      <c r="C2215" s="23" t="str">
        <f>tblLocAdj[[#This Row],[STATE]]&amp;tblLocAdj[[#This Row],[COUNTY]]</f>
        <v>PAADAMS</v>
      </c>
      <c r="D2215" s="28">
        <v>2.8</v>
      </c>
      <c r="E2215" s="17" t="s">
        <v>3636</v>
      </c>
      <c r="F2215" s="19">
        <v>40544</v>
      </c>
      <c r="G2215" s="20">
        <v>2.8</v>
      </c>
      <c r="H2215" s="29"/>
      <c r="I2215" s="20">
        <v>0</v>
      </c>
    </row>
    <row r="2216" spans="1:9" ht="30" x14ac:dyDescent="0.25">
      <c r="A2216" s="17" t="s">
        <v>59</v>
      </c>
      <c r="B2216" s="17" t="s">
        <v>3637</v>
      </c>
      <c r="C2216" s="23" t="str">
        <f>tblLocAdj[[#This Row],[STATE]]&amp;tblLocAdj[[#This Row],[COUNTY]]</f>
        <v>PAALLEGHENY</v>
      </c>
      <c r="D2216" s="28">
        <v>2.1</v>
      </c>
      <c r="E2216" s="17" t="s">
        <v>3638</v>
      </c>
      <c r="F2216" s="19">
        <v>40544</v>
      </c>
      <c r="G2216" s="20">
        <v>2.1</v>
      </c>
      <c r="H2216" s="29"/>
      <c r="I2216" s="20">
        <v>0</v>
      </c>
    </row>
    <row r="2217" spans="1:9" ht="30" x14ac:dyDescent="0.25">
      <c r="A2217" s="17" t="s">
        <v>59</v>
      </c>
      <c r="B2217" s="17" t="s">
        <v>3639</v>
      </c>
      <c r="C2217" s="23" t="str">
        <f>tblLocAdj[[#This Row],[STATE]]&amp;tblLocAdj[[#This Row],[COUNTY]]</f>
        <v>PAARMSTRONG</v>
      </c>
      <c r="D2217" s="28">
        <v>2.2999999999999998</v>
      </c>
      <c r="E2217" s="17" t="s">
        <v>3640</v>
      </c>
      <c r="F2217" s="19">
        <v>40544</v>
      </c>
      <c r="G2217" s="20">
        <v>2.2999999999999998</v>
      </c>
      <c r="H2217" s="29"/>
      <c r="I2217" s="20">
        <v>0</v>
      </c>
    </row>
    <row r="2218" spans="1:9" ht="30" x14ac:dyDescent="0.25">
      <c r="A2218" s="17" t="s">
        <v>59</v>
      </c>
      <c r="B2218" s="17" t="s">
        <v>3471</v>
      </c>
      <c r="C2218" s="23" t="str">
        <f>tblLocAdj[[#This Row],[STATE]]&amp;tblLocAdj[[#This Row],[COUNTY]]</f>
        <v>PABEAVER</v>
      </c>
      <c r="D2218" s="28">
        <v>2.1</v>
      </c>
      <c r="E2218" s="17" t="s">
        <v>3641</v>
      </c>
      <c r="F2218" s="19">
        <v>40544</v>
      </c>
      <c r="G2218" s="20">
        <v>2.1</v>
      </c>
      <c r="H2218" s="29"/>
      <c r="I2218" s="20">
        <v>0</v>
      </c>
    </row>
    <row r="2219" spans="1:9" ht="30" x14ac:dyDescent="0.25">
      <c r="A2219" s="17" t="s">
        <v>59</v>
      </c>
      <c r="B2219" s="17" t="s">
        <v>3642</v>
      </c>
      <c r="C2219" s="23" t="str">
        <f>tblLocAdj[[#This Row],[STATE]]&amp;tblLocAdj[[#This Row],[COUNTY]]</f>
        <v>PABEDFORD</v>
      </c>
      <c r="D2219" s="28">
        <v>2.2999999999999998</v>
      </c>
      <c r="E2219" s="17" t="s">
        <v>3643</v>
      </c>
      <c r="F2219" s="19">
        <v>40544</v>
      </c>
      <c r="G2219" s="20">
        <v>2.2999999999999998</v>
      </c>
      <c r="H2219" s="29"/>
      <c r="I2219" s="20">
        <v>0</v>
      </c>
    </row>
    <row r="2220" spans="1:9" ht="30" x14ac:dyDescent="0.25">
      <c r="A2220" s="17" t="s">
        <v>59</v>
      </c>
      <c r="B2220" s="17" t="s">
        <v>3644</v>
      </c>
      <c r="C2220" s="23" t="str">
        <f>tblLocAdj[[#This Row],[STATE]]&amp;tblLocAdj[[#This Row],[COUNTY]]</f>
        <v>PABERKS</v>
      </c>
      <c r="D2220" s="28">
        <v>2.8</v>
      </c>
      <c r="E2220" s="17" t="s">
        <v>3645</v>
      </c>
      <c r="F2220" s="19">
        <v>40544</v>
      </c>
      <c r="G2220" s="20">
        <v>2.8</v>
      </c>
      <c r="H2220" s="29"/>
      <c r="I2220" s="20">
        <v>0</v>
      </c>
    </row>
    <row r="2221" spans="1:9" ht="30" x14ac:dyDescent="0.25">
      <c r="A2221" s="17" t="s">
        <v>59</v>
      </c>
      <c r="B2221" s="17" t="s">
        <v>3646</v>
      </c>
      <c r="C2221" s="23" t="str">
        <f>tblLocAdj[[#This Row],[STATE]]&amp;tblLocAdj[[#This Row],[COUNTY]]</f>
        <v>PABLAIR</v>
      </c>
      <c r="D2221" s="28">
        <v>2.2999999999999998</v>
      </c>
      <c r="E2221" s="17" t="s">
        <v>3647</v>
      </c>
      <c r="F2221" s="19">
        <v>40544</v>
      </c>
      <c r="G2221" s="20">
        <v>2.2999999999999998</v>
      </c>
      <c r="H2221" s="29"/>
      <c r="I2221" s="20">
        <v>0</v>
      </c>
    </row>
    <row r="2222" spans="1:9" ht="30" x14ac:dyDescent="0.25">
      <c r="A2222" s="17" t="s">
        <v>59</v>
      </c>
      <c r="B2222" s="17" t="s">
        <v>643</v>
      </c>
      <c r="C2222" s="23" t="str">
        <f>tblLocAdj[[#This Row],[STATE]]&amp;tblLocAdj[[#This Row],[COUNTY]]</f>
        <v>PABRADFORD</v>
      </c>
      <c r="D2222" s="28">
        <v>2.5</v>
      </c>
      <c r="E2222" s="17" t="s">
        <v>3648</v>
      </c>
      <c r="F2222" s="19">
        <v>40544</v>
      </c>
      <c r="G2222" s="20">
        <v>2.5</v>
      </c>
      <c r="H2222" s="29"/>
      <c r="I2222" s="20">
        <v>0</v>
      </c>
    </row>
    <row r="2223" spans="1:9" ht="30" x14ac:dyDescent="0.25">
      <c r="A2223" s="17" t="s">
        <v>59</v>
      </c>
      <c r="B2223" s="17" t="s">
        <v>3649</v>
      </c>
      <c r="C2223" s="23" t="str">
        <f>tblLocAdj[[#This Row],[STATE]]&amp;tblLocAdj[[#This Row],[COUNTY]]</f>
        <v>PABUCKS</v>
      </c>
      <c r="D2223" s="28">
        <v>3.05</v>
      </c>
      <c r="E2223" s="17" t="s">
        <v>3650</v>
      </c>
      <c r="F2223" s="19">
        <v>40544</v>
      </c>
      <c r="G2223" s="20">
        <v>3.05</v>
      </c>
      <c r="H2223" s="29"/>
      <c r="I2223" s="20">
        <v>0</v>
      </c>
    </row>
    <row r="2224" spans="1:9" ht="30" x14ac:dyDescent="0.25">
      <c r="A2224" s="17" t="s">
        <v>59</v>
      </c>
      <c r="B2224" s="17" t="s">
        <v>98</v>
      </c>
      <c r="C2224" s="23" t="str">
        <f>tblLocAdj[[#This Row],[STATE]]&amp;tblLocAdj[[#This Row],[COUNTY]]</f>
        <v>PABUTLER</v>
      </c>
      <c r="D2224" s="28">
        <v>2.1</v>
      </c>
      <c r="E2224" s="17" t="s">
        <v>3651</v>
      </c>
      <c r="F2224" s="19">
        <v>40544</v>
      </c>
      <c r="G2224" s="20">
        <v>2.1</v>
      </c>
      <c r="H2224" s="29"/>
      <c r="I2224" s="20">
        <v>0</v>
      </c>
    </row>
    <row r="2225" spans="1:9" ht="30" x14ac:dyDescent="0.25">
      <c r="A2225" s="17" t="s">
        <v>59</v>
      </c>
      <c r="B2225" s="17" t="s">
        <v>3652</v>
      </c>
      <c r="C2225" s="23" t="str">
        <f>tblLocAdj[[#This Row],[STATE]]&amp;tblLocAdj[[#This Row],[COUNTY]]</f>
        <v>PACAMBRIA</v>
      </c>
      <c r="D2225" s="28">
        <v>2.2999999999999998</v>
      </c>
      <c r="E2225" s="17" t="s">
        <v>3653</v>
      </c>
      <c r="F2225" s="19">
        <v>40544</v>
      </c>
      <c r="G2225" s="20">
        <v>2.2999999999999998</v>
      </c>
      <c r="H2225" s="29"/>
      <c r="I2225" s="20">
        <v>0</v>
      </c>
    </row>
    <row r="2226" spans="1:9" ht="30" x14ac:dyDescent="0.25">
      <c r="A2226" s="17" t="s">
        <v>59</v>
      </c>
      <c r="B2226" s="17" t="s">
        <v>1898</v>
      </c>
      <c r="C2226" s="23" t="str">
        <f>tblLocAdj[[#This Row],[STATE]]&amp;tblLocAdj[[#This Row],[COUNTY]]</f>
        <v>PACAMERON</v>
      </c>
      <c r="D2226" s="28">
        <v>2.2999999999999998</v>
      </c>
      <c r="E2226" s="17" t="s">
        <v>3654</v>
      </c>
      <c r="F2226" s="19">
        <v>40544</v>
      </c>
      <c r="G2226" s="20">
        <v>2.2999999999999998</v>
      </c>
      <c r="H2226" s="29"/>
      <c r="I2226" s="20">
        <v>0</v>
      </c>
    </row>
    <row r="2227" spans="1:9" ht="30" x14ac:dyDescent="0.25">
      <c r="A2227" s="17" t="s">
        <v>59</v>
      </c>
      <c r="B2227" s="17" t="s">
        <v>2649</v>
      </c>
      <c r="C2227" s="23" t="str">
        <f>tblLocAdj[[#This Row],[STATE]]&amp;tblLocAdj[[#This Row],[COUNTY]]</f>
        <v>PACARBON</v>
      </c>
      <c r="D2227" s="28">
        <v>2.8</v>
      </c>
      <c r="E2227" s="17" t="s">
        <v>3655</v>
      </c>
      <c r="F2227" s="19">
        <v>40544</v>
      </c>
      <c r="G2227" s="20">
        <v>2.8</v>
      </c>
      <c r="H2227" s="29"/>
      <c r="I2227" s="20">
        <v>0</v>
      </c>
    </row>
    <row r="2228" spans="1:9" ht="30" x14ac:dyDescent="0.25">
      <c r="A2228" s="17" t="s">
        <v>59</v>
      </c>
      <c r="B2228" s="17" t="s">
        <v>3656</v>
      </c>
      <c r="C2228" s="23" t="str">
        <f>tblLocAdj[[#This Row],[STATE]]&amp;tblLocAdj[[#This Row],[COUNTY]]</f>
        <v>PACENTRE</v>
      </c>
      <c r="D2228" s="28">
        <v>2.5</v>
      </c>
      <c r="E2228" s="17" t="s">
        <v>3657</v>
      </c>
      <c r="F2228" s="19">
        <v>40544</v>
      </c>
      <c r="G2228" s="20">
        <v>2.5</v>
      </c>
      <c r="H2228" s="29"/>
      <c r="I2228" s="20">
        <v>0</v>
      </c>
    </row>
    <row r="2229" spans="1:9" ht="30" x14ac:dyDescent="0.25">
      <c r="A2229" s="17" t="s">
        <v>59</v>
      </c>
      <c r="B2229" s="17" t="s">
        <v>3658</v>
      </c>
      <c r="C2229" s="23" t="str">
        <f>tblLocAdj[[#This Row],[STATE]]&amp;tblLocAdj[[#This Row],[COUNTY]]</f>
        <v>PACHESTER</v>
      </c>
      <c r="D2229" s="28">
        <v>3.05</v>
      </c>
      <c r="E2229" s="17" t="s">
        <v>3659</v>
      </c>
      <c r="F2229" s="19">
        <v>40544</v>
      </c>
      <c r="G2229" s="20">
        <v>3.05</v>
      </c>
      <c r="H2229" s="29"/>
      <c r="I2229" s="20">
        <v>0</v>
      </c>
    </row>
    <row r="2230" spans="1:9" ht="30" x14ac:dyDescent="0.25">
      <c r="A2230" s="17" t="s">
        <v>59</v>
      </c>
      <c r="B2230" s="17" t="s">
        <v>3660</v>
      </c>
      <c r="C2230" s="23" t="str">
        <f>tblLocAdj[[#This Row],[STATE]]&amp;tblLocAdj[[#This Row],[COUNTY]]</f>
        <v>PACLARION</v>
      </c>
      <c r="D2230" s="28">
        <v>2.2999999999999998</v>
      </c>
      <c r="E2230" s="17" t="s">
        <v>3661</v>
      </c>
      <c r="F2230" s="19">
        <v>40544</v>
      </c>
      <c r="G2230" s="20">
        <v>2.2999999999999998</v>
      </c>
      <c r="H2230" s="29"/>
      <c r="I2230" s="20">
        <v>0</v>
      </c>
    </row>
    <row r="2231" spans="1:9" ht="30" x14ac:dyDescent="0.25">
      <c r="A2231" s="17" t="s">
        <v>59</v>
      </c>
      <c r="B2231" s="17" t="s">
        <v>3662</v>
      </c>
      <c r="C2231" s="23" t="str">
        <f>tblLocAdj[[#This Row],[STATE]]&amp;tblLocAdj[[#This Row],[COUNTY]]</f>
        <v>PACLEARFIELD</v>
      </c>
      <c r="D2231" s="28">
        <v>2.2999999999999998</v>
      </c>
      <c r="E2231" s="17" t="s">
        <v>3663</v>
      </c>
      <c r="F2231" s="19">
        <v>40544</v>
      </c>
      <c r="G2231" s="20">
        <v>2.2999999999999998</v>
      </c>
      <c r="H2231" s="29"/>
      <c r="I2231" s="20">
        <v>0</v>
      </c>
    </row>
    <row r="2232" spans="1:9" ht="30" x14ac:dyDescent="0.25">
      <c r="A2232" s="17" t="s">
        <v>59</v>
      </c>
      <c r="B2232" s="17" t="s">
        <v>1055</v>
      </c>
      <c r="C2232" s="23" t="str">
        <f>tblLocAdj[[#This Row],[STATE]]&amp;tblLocAdj[[#This Row],[COUNTY]]</f>
        <v>PACLINTON</v>
      </c>
      <c r="D2232" s="28">
        <v>2.5</v>
      </c>
      <c r="E2232" s="17" t="s">
        <v>3664</v>
      </c>
      <c r="F2232" s="19">
        <v>40544</v>
      </c>
      <c r="G2232" s="20">
        <v>2.5</v>
      </c>
      <c r="H2232" s="29"/>
      <c r="I2232" s="20">
        <v>0</v>
      </c>
    </row>
    <row r="2233" spans="1:9" ht="30" x14ac:dyDescent="0.25">
      <c r="A2233" s="17" t="s">
        <v>59</v>
      </c>
      <c r="B2233" s="17" t="s">
        <v>243</v>
      </c>
      <c r="C2233" s="23" t="str">
        <f>tblLocAdj[[#This Row],[STATE]]&amp;tblLocAdj[[#This Row],[COUNTY]]</f>
        <v>PACOLUMBIA</v>
      </c>
      <c r="D2233" s="28">
        <v>2.7</v>
      </c>
      <c r="E2233" s="17" t="s">
        <v>3665</v>
      </c>
      <c r="F2233" s="19">
        <v>40544</v>
      </c>
      <c r="G2233" s="20">
        <v>2.7</v>
      </c>
      <c r="H2233" s="29"/>
      <c r="I2233" s="20">
        <v>0</v>
      </c>
    </row>
    <row r="2234" spans="1:9" ht="30" x14ac:dyDescent="0.25">
      <c r="A2234" s="17" t="s">
        <v>59</v>
      </c>
      <c r="B2234" s="17" t="s">
        <v>249</v>
      </c>
      <c r="C2234" s="23" t="str">
        <f>tblLocAdj[[#This Row],[STATE]]&amp;tblLocAdj[[#This Row],[COUNTY]]</f>
        <v>PACRAWFORD</v>
      </c>
      <c r="D2234" s="28">
        <v>2.1</v>
      </c>
      <c r="E2234" s="17" t="s">
        <v>3666</v>
      </c>
      <c r="F2234" s="19">
        <v>40544</v>
      </c>
      <c r="G2234" s="20">
        <v>2.1</v>
      </c>
      <c r="H2234" s="29"/>
      <c r="I2234" s="20">
        <v>0</v>
      </c>
    </row>
    <row r="2235" spans="1:9" ht="30" x14ac:dyDescent="0.25">
      <c r="A2235" s="17" t="s">
        <v>59</v>
      </c>
      <c r="B2235" s="17" t="s">
        <v>1273</v>
      </c>
      <c r="C2235" s="23" t="str">
        <f>tblLocAdj[[#This Row],[STATE]]&amp;tblLocAdj[[#This Row],[COUNTY]]</f>
        <v>PACUMBERLAND</v>
      </c>
      <c r="D2235" s="28">
        <v>2.8</v>
      </c>
      <c r="E2235" s="17" t="s">
        <v>3667</v>
      </c>
      <c r="F2235" s="19">
        <v>40544</v>
      </c>
      <c r="G2235" s="20">
        <v>2.8</v>
      </c>
      <c r="H2235" s="29"/>
      <c r="I2235" s="20">
        <v>0</v>
      </c>
    </row>
    <row r="2236" spans="1:9" ht="30" x14ac:dyDescent="0.25">
      <c r="A2236" s="17" t="s">
        <v>59</v>
      </c>
      <c r="B2236" s="17" t="s">
        <v>3668</v>
      </c>
      <c r="C2236" s="23" t="str">
        <f>tblLocAdj[[#This Row],[STATE]]&amp;tblLocAdj[[#This Row],[COUNTY]]</f>
        <v>PADAUPHIN</v>
      </c>
      <c r="D2236" s="28">
        <v>2.8</v>
      </c>
      <c r="E2236" s="17" t="s">
        <v>3669</v>
      </c>
      <c r="F2236" s="19">
        <v>40544</v>
      </c>
      <c r="G2236" s="20">
        <v>2.8</v>
      </c>
      <c r="H2236" s="29"/>
      <c r="I2236" s="20">
        <v>0</v>
      </c>
    </row>
    <row r="2237" spans="1:9" ht="30" x14ac:dyDescent="0.25">
      <c r="A2237" s="17" t="s">
        <v>59</v>
      </c>
      <c r="B2237" s="17" t="s">
        <v>1062</v>
      </c>
      <c r="C2237" s="23" t="str">
        <f>tblLocAdj[[#This Row],[STATE]]&amp;tblLocAdj[[#This Row],[COUNTY]]</f>
        <v>PADELAWARE</v>
      </c>
      <c r="D2237" s="28">
        <v>3.05</v>
      </c>
      <c r="E2237" s="17" t="s">
        <v>3670</v>
      </c>
      <c r="F2237" s="19">
        <v>40544</v>
      </c>
      <c r="G2237" s="20">
        <v>3.05</v>
      </c>
      <c r="H2237" s="29"/>
      <c r="I2237" s="20">
        <v>0</v>
      </c>
    </row>
    <row r="2238" spans="1:9" ht="30" x14ac:dyDescent="0.25">
      <c r="A2238" s="17" t="s">
        <v>59</v>
      </c>
      <c r="B2238" s="17" t="s">
        <v>1567</v>
      </c>
      <c r="C2238" s="23" t="str">
        <f>tblLocAdj[[#This Row],[STATE]]&amp;tblLocAdj[[#This Row],[COUNTY]]</f>
        <v>PAELK</v>
      </c>
      <c r="D2238" s="28">
        <v>2.2999999999999998</v>
      </c>
      <c r="E2238" s="17" t="s">
        <v>3671</v>
      </c>
      <c r="F2238" s="19">
        <v>40544</v>
      </c>
      <c r="G2238" s="20">
        <v>2.2999999999999998</v>
      </c>
      <c r="H2238" s="29"/>
      <c r="I2238" s="20">
        <v>0</v>
      </c>
    </row>
    <row r="2239" spans="1:9" ht="30" x14ac:dyDescent="0.25">
      <c r="A2239" s="17" t="s">
        <v>59</v>
      </c>
      <c r="B2239" s="17" t="s">
        <v>3274</v>
      </c>
      <c r="C2239" s="23" t="str">
        <f>tblLocAdj[[#This Row],[STATE]]&amp;tblLocAdj[[#This Row],[COUNTY]]</f>
        <v>PAERIE</v>
      </c>
      <c r="D2239" s="28">
        <v>2.1</v>
      </c>
      <c r="E2239" s="17" t="s">
        <v>3672</v>
      </c>
      <c r="F2239" s="19">
        <v>40544</v>
      </c>
      <c r="G2239" s="20">
        <v>2.1</v>
      </c>
      <c r="H2239" s="29"/>
      <c r="I2239" s="20">
        <v>0</v>
      </c>
    </row>
    <row r="2240" spans="1:9" ht="30" x14ac:dyDescent="0.25">
      <c r="A2240" s="17" t="s">
        <v>59</v>
      </c>
      <c r="B2240" s="17" t="s">
        <v>142</v>
      </c>
      <c r="C2240" s="23" t="str">
        <f>tblLocAdj[[#This Row],[STATE]]&amp;tblLocAdj[[#This Row],[COUNTY]]</f>
        <v>PAFAYETTE</v>
      </c>
      <c r="D2240" s="28">
        <v>2.2999999999999998</v>
      </c>
      <c r="E2240" s="17" t="s">
        <v>3673</v>
      </c>
      <c r="F2240" s="19">
        <v>40544</v>
      </c>
      <c r="G2240" s="20">
        <v>2.2999999999999998</v>
      </c>
      <c r="H2240" s="29"/>
      <c r="I2240" s="20">
        <v>0</v>
      </c>
    </row>
    <row r="2241" spans="1:9" ht="30" x14ac:dyDescent="0.25">
      <c r="A2241" s="17" t="s">
        <v>59</v>
      </c>
      <c r="B2241" s="17" t="s">
        <v>3674</v>
      </c>
      <c r="C2241" s="23" t="str">
        <f>tblLocAdj[[#This Row],[STATE]]&amp;tblLocAdj[[#This Row],[COUNTY]]</f>
        <v>PAFOREST</v>
      </c>
      <c r="D2241" s="28">
        <v>2.2999999999999998</v>
      </c>
      <c r="E2241" s="17" t="s">
        <v>3675</v>
      </c>
      <c r="F2241" s="19">
        <v>40544</v>
      </c>
      <c r="G2241" s="20">
        <v>2.2999999999999998</v>
      </c>
      <c r="H2241" s="29"/>
      <c r="I2241" s="20">
        <v>0</v>
      </c>
    </row>
    <row r="2242" spans="1:9" ht="30" x14ac:dyDescent="0.25">
      <c r="A2242" s="17" t="s">
        <v>59</v>
      </c>
      <c r="B2242" s="17" t="s">
        <v>144</v>
      </c>
      <c r="C2242" s="23" t="str">
        <f>tblLocAdj[[#This Row],[STATE]]&amp;tblLocAdj[[#This Row],[COUNTY]]</f>
        <v>PAFRANKLIN</v>
      </c>
      <c r="D2242" s="28">
        <v>2.8</v>
      </c>
      <c r="E2242" s="17" t="s">
        <v>3676</v>
      </c>
      <c r="F2242" s="19">
        <v>40544</v>
      </c>
      <c r="G2242" s="20">
        <v>2.8</v>
      </c>
      <c r="H2242" s="29"/>
      <c r="I2242" s="20">
        <v>0</v>
      </c>
    </row>
    <row r="2243" spans="1:9" ht="30" x14ac:dyDescent="0.25">
      <c r="A2243" s="17" t="s">
        <v>59</v>
      </c>
      <c r="B2243" s="17" t="s">
        <v>263</v>
      </c>
      <c r="C2243" s="23" t="str">
        <f>tblLocAdj[[#This Row],[STATE]]&amp;tblLocAdj[[#This Row],[COUNTY]]</f>
        <v>PAFULTON</v>
      </c>
      <c r="D2243" s="28">
        <v>2.7</v>
      </c>
      <c r="E2243" s="17" t="s">
        <v>3677</v>
      </c>
      <c r="F2243" s="19">
        <v>40544</v>
      </c>
      <c r="G2243" s="20">
        <v>2.7</v>
      </c>
      <c r="H2243" s="29"/>
      <c r="I2243" s="20">
        <v>0</v>
      </c>
    </row>
    <row r="2244" spans="1:9" ht="30" x14ac:dyDescent="0.25">
      <c r="A2244" s="17" t="s">
        <v>59</v>
      </c>
      <c r="B2244" s="17" t="s">
        <v>148</v>
      </c>
      <c r="C2244" s="23" t="str">
        <f>tblLocAdj[[#This Row],[STATE]]&amp;tblLocAdj[[#This Row],[COUNTY]]</f>
        <v>PAGREENE</v>
      </c>
      <c r="D2244" s="28">
        <v>2.1</v>
      </c>
      <c r="E2244" s="17" t="s">
        <v>3678</v>
      </c>
      <c r="F2244" s="19">
        <v>40544</v>
      </c>
      <c r="G2244" s="20">
        <v>2.1</v>
      </c>
      <c r="H2244" s="29"/>
      <c r="I2244" s="20">
        <v>0</v>
      </c>
    </row>
    <row r="2245" spans="1:9" ht="30" x14ac:dyDescent="0.25">
      <c r="A2245" s="17" t="s">
        <v>59</v>
      </c>
      <c r="B2245" s="17" t="s">
        <v>3679</v>
      </c>
      <c r="C2245" s="23" t="str">
        <f>tblLocAdj[[#This Row],[STATE]]&amp;tblLocAdj[[#This Row],[COUNTY]]</f>
        <v>PAHUNTINGDON</v>
      </c>
      <c r="D2245" s="28">
        <v>2.2999999999999998</v>
      </c>
      <c r="E2245" s="17" t="s">
        <v>3680</v>
      </c>
      <c r="F2245" s="19">
        <v>40544</v>
      </c>
      <c r="G2245" s="20">
        <v>2.2999999999999998</v>
      </c>
      <c r="H2245" s="29"/>
      <c r="I2245" s="20">
        <v>0</v>
      </c>
    </row>
    <row r="2246" spans="1:9" ht="30" x14ac:dyDescent="0.25">
      <c r="A2246" s="17" t="s">
        <v>59</v>
      </c>
      <c r="B2246" s="17" t="s">
        <v>3681</v>
      </c>
      <c r="C2246" s="23" t="str">
        <f>tblLocAdj[[#This Row],[STATE]]&amp;tblLocAdj[[#This Row],[COUNTY]]</f>
        <v>PAINDIANA</v>
      </c>
      <c r="D2246" s="28">
        <v>2.2999999999999998</v>
      </c>
      <c r="E2246" s="17" t="s">
        <v>3682</v>
      </c>
      <c r="F2246" s="19">
        <v>40544</v>
      </c>
      <c r="G2246" s="20">
        <v>2.2999999999999998</v>
      </c>
      <c r="H2246" s="29"/>
      <c r="I2246" s="20">
        <v>0</v>
      </c>
    </row>
    <row r="2247" spans="1:9" ht="30" x14ac:dyDescent="0.25">
      <c r="A2247" s="17" t="s">
        <v>59</v>
      </c>
      <c r="B2247" s="17" t="s">
        <v>158</v>
      </c>
      <c r="C2247" s="23" t="str">
        <f>tblLocAdj[[#This Row],[STATE]]&amp;tblLocAdj[[#This Row],[COUNTY]]</f>
        <v>PAJEFFERSON</v>
      </c>
      <c r="D2247" s="28">
        <v>2.2999999999999998</v>
      </c>
      <c r="E2247" s="17" t="s">
        <v>3683</v>
      </c>
      <c r="F2247" s="19">
        <v>40544</v>
      </c>
      <c r="G2247" s="20">
        <v>2.2999999999999998</v>
      </c>
      <c r="H2247" s="29"/>
      <c r="I2247" s="20">
        <v>0</v>
      </c>
    </row>
    <row r="2248" spans="1:9" ht="30" x14ac:dyDescent="0.25">
      <c r="A2248" s="17" t="s">
        <v>59</v>
      </c>
      <c r="B2248" s="17" t="s">
        <v>3684</v>
      </c>
      <c r="C2248" s="23" t="str">
        <f>tblLocAdj[[#This Row],[STATE]]&amp;tblLocAdj[[#This Row],[COUNTY]]</f>
        <v>PAJUNIATA</v>
      </c>
      <c r="D2248" s="28">
        <v>2.7</v>
      </c>
      <c r="E2248" s="17" t="s">
        <v>3685</v>
      </c>
      <c r="F2248" s="19">
        <v>40544</v>
      </c>
      <c r="G2248" s="20">
        <v>2.7</v>
      </c>
      <c r="H2248" s="29"/>
      <c r="I2248" s="20">
        <v>0</v>
      </c>
    </row>
    <row r="2249" spans="1:9" ht="30" x14ac:dyDescent="0.25">
      <c r="A2249" s="17" t="s">
        <v>59</v>
      </c>
      <c r="B2249" s="17" t="s">
        <v>3686</v>
      </c>
      <c r="C2249" s="23" t="str">
        <f>tblLocAdj[[#This Row],[STATE]]&amp;tblLocAdj[[#This Row],[COUNTY]]</f>
        <v>PALACKAWANNA</v>
      </c>
      <c r="D2249" s="28">
        <v>2.7</v>
      </c>
      <c r="E2249" s="17" t="s">
        <v>3687</v>
      </c>
      <c r="F2249" s="19">
        <v>40544</v>
      </c>
      <c r="G2249" s="20">
        <v>2.7</v>
      </c>
      <c r="H2249" s="29"/>
      <c r="I2249" s="20">
        <v>0</v>
      </c>
    </row>
    <row r="2250" spans="1:9" ht="30" x14ac:dyDescent="0.25">
      <c r="A2250" s="17" t="s">
        <v>59</v>
      </c>
      <c r="B2250" s="17" t="s">
        <v>3065</v>
      </c>
      <c r="C2250" s="23" t="str">
        <f>tblLocAdj[[#This Row],[STATE]]&amp;tblLocAdj[[#This Row],[COUNTY]]</f>
        <v>PALANCASTER</v>
      </c>
      <c r="D2250" s="28">
        <v>2.9</v>
      </c>
      <c r="E2250" s="17" t="s">
        <v>3688</v>
      </c>
      <c r="F2250" s="19">
        <v>40544</v>
      </c>
      <c r="G2250" s="20">
        <v>2.9</v>
      </c>
      <c r="H2250" s="29"/>
      <c r="I2250" s="20">
        <v>0</v>
      </c>
    </row>
    <row r="2251" spans="1:9" ht="30" x14ac:dyDescent="0.25">
      <c r="A2251" s="17" t="s">
        <v>59</v>
      </c>
      <c r="B2251" s="17" t="s">
        <v>164</v>
      </c>
      <c r="C2251" s="23" t="str">
        <f>tblLocAdj[[#This Row],[STATE]]&amp;tblLocAdj[[#This Row],[COUNTY]]</f>
        <v>PALAWRENCE</v>
      </c>
      <c r="D2251" s="28">
        <v>2.1</v>
      </c>
      <c r="E2251" s="17" t="s">
        <v>3689</v>
      </c>
      <c r="F2251" s="19">
        <v>40544</v>
      </c>
      <c r="G2251" s="20">
        <v>2.1</v>
      </c>
      <c r="H2251" s="29"/>
      <c r="I2251" s="20">
        <v>0</v>
      </c>
    </row>
    <row r="2252" spans="1:9" ht="30" x14ac:dyDescent="0.25">
      <c r="A2252" s="17" t="s">
        <v>59</v>
      </c>
      <c r="B2252" s="17" t="s">
        <v>3690</v>
      </c>
      <c r="C2252" s="23" t="str">
        <f>tblLocAdj[[#This Row],[STATE]]&amp;tblLocAdj[[#This Row],[COUNTY]]</f>
        <v>PALEBANON</v>
      </c>
      <c r="D2252" s="28">
        <v>2.8</v>
      </c>
      <c r="E2252" s="17" t="s">
        <v>3691</v>
      </c>
      <c r="F2252" s="19">
        <v>40544</v>
      </c>
      <c r="G2252" s="20">
        <v>2.8</v>
      </c>
      <c r="H2252" s="29"/>
      <c r="I2252" s="20">
        <v>0</v>
      </c>
    </row>
    <row r="2253" spans="1:9" ht="30" x14ac:dyDescent="0.25">
      <c r="A2253" s="17" t="s">
        <v>59</v>
      </c>
      <c r="B2253" s="17" t="s">
        <v>3692</v>
      </c>
      <c r="C2253" s="23" t="str">
        <f>tblLocAdj[[#This Row],[STATE]]&amp;tblLocAdj[[#This Row],[COUNTY]]</f>
        <v>PALEHIGH</v>
      </c>
      <c r="D2253" s="28">
        <v>2.8</v>
      </c>
      <c r="E2253" s="17" t="s">
        <v>3693</v>
      </c>
      <c r="F2253" s="19">
        <v>40544</v>
      </c>
      <c r="G2253" s="20">
        <v>2.8</v>
      </c>
      <c r="H2253" s="29"/>
      <c r="I2253" s="20">
        <v>0</v>
      </c>
    </row>
    <row r="2254" spans="1:9" ht="30" x14ac:dyDescent="0.25">
      <c r="A2254" s="17" t="s">
        <v>59</v>
      </c>
      <c r="B2254" s="17" t="s">
        <v>3694</v>
      </c>
      <c r="C2254" s="23" t="str">
        <f>tblLocAdj[[#This Row],[STATE]]&amp;tblLocAdj[[#This Row],[COUNTY]]</f>
        <v>PALUZERNE</v>
      </c>
      <c r="D2254" s="28">
        <v>2.7</v>
      </c>
      <c r="E2254" s="17" t="s">
        <v>3695</v>
      </c>
      <c r="F2254" s="19">
        <v>40544</v>
      </c>
      <c r="G2254" s="20">
        <v>2.7</v>
      </c>
      <c r="H2254" s="29"/>
      <c r="I2254" s="20">
        <v>0</v>
      </c>
    </row>
    <row r="2255" spans="1:9" ht="30" x14ac:dyDescent="0.25">
      <c r="A2255" s="17" t="s">
        <v>59</v>
      </c>
      <c r="B2255" s="17" t="s">
        <v>3696</v>
      </c>
      <c r="C2255" s="23" t="str">
        <f>tblLocAdj[[#This Row],[STATE]]&amp;tblLocAdj[[#This Row],[COUNTY]]</f>
        <v>PALYCOMING</v>
      </c>
      <c r="D2255" s="28">
        <v>2.5</v>
      </c>
      <c r="E2255" s="17" t="s">
        <v>3697</v>
      </c>
      <c r="F2255" s="19">
        <v>40544</v>
      </c>
      <c r="G2255" s="20">
        <v>2.5</v>
      </c>
      <c r="H2255" s="29"/>
      <c r="I2255" s="20">
        <v>0</v>
      </c>
    </row>
    <row r="2256" spans="1:9" ht="30" x14ac:dyDescent="0.25">
      <c r="A2256" s="17" t="s">
        <v>59</v>
      </c>
      <c r="B2256" s="17" t="s">
        <v>3698</v>
      </c>
      <c r="C2256" s="23" t="str">
        <f>tblLocAdj[[#This Row],[STATE]]&amp;tblLocAdj[[#This Row],[COUNTY]]</f>
        <v>PAMCKEAN</v>
      </c>
      <c r="D2256" s="28">
        <v>2.2999999999999998</v>
      </c>
      <c r="E2256" s="17" t="s">
        <v>3699</v>
      </c>
      <c r="F2256" s="19">
        <v>40544</v>
      </c>
      <c r="G2256" s="20">
        <v>2.2999999999999998</v>
      </c>
      <c r="H2256" s="29"/>
      <c r="I2256" s="20">
        <v>0</v>
      </c>
    </row>
    <row r="2257" spans="1:9" ht="30" x14ac:dyDescent="0.25">
      <c r="A2257" s="17" t="s">
        <v>59</v>
      </c>
      <c r="B2257" s="17" t="s">
        <v>1345</v>
      </c>
      <c r="C2257" s="23" t="str">
        <f>tblLocAdj[[#This Row],[STATE]]&amp;tblLocAdj[[#This Row],[COUNTY]]</f>
        <v>PAMERCER</v>
      </c>
      <c r="D2257" s="28">
        <v>2.1</v>
      </c>
      <c r="E2257" s="17" t="s">
        <v>3700</v>
      </c>
      <c r="F2257" s="19">
        <v>40544</v>
      </c>
      <c r="G2257" s="20">
        <v>2.1</v>
      </c>
      <c r="H2257" s="29"/>
      <c r="I2257" s="20">
        <v>0</v>
      </c>
    </row>
    <row r="2258" spans="1:9" ht="30" x14ac:dyDescent="0.25">
      <c r="A2258" s="17" t="s">
        <v>59</v>
      </c>
      <c r="B2258" s="17" t="s">
        <v>3701</v>
      </c>
      <c r="C2258" s="23" t="str">
        <f>tblLocAdj[[#This Row],[STATE]]&amp;tblLocAdj[[#This Row],[COUNTY]]</f>
        <v>PAMIFFLIN</v>
      </c>
      <c r="D2258" s="28">
        <v>2.7</v>
      </c>
      <c r="E2258" s="17" t="s">
        <v>3702</v>
      </c>
      <c r="F2258" s="19">
        <v>40544</v>
      </c>
      <c r="G2258" s="20">
        <v>2.7</v>
      </c>
      <c r="H2258" s="29"/>
      <c r="I2258" s="20">
        <v>0</v>
      </c>
    </row>
    <row r="2259" spans="1:9" ht="30" x14ac:dyDescent="0.25">
      <c r="A2259" s="17" t="s">
        <v>59</v>
      </c>
      <c r="B2259" s="17" t="s">
        <v>184</v>
      </c>
      <c r="C2259" s="23" t="str">
        <f>tblLocAdj[[#This Row],[STATE]]&amp;tblLocAdj[[#This Row],[COUNTY]]</f>
        <v>PAMONROE</v>
      </c>
      <c r="D2259" s="28">
        <v>2.8</v>
      </c>
      <c r="E2259" s="17" t="s">
        <v>3703</v>
      </c>
      <c r="F2259" s="19">
        <v>40544</v>
      </c>
      <c r="G2259" s="20">
        <v>2.8</v>
      </c>
      <c r="H2259" s="29"/>
      <c r="I2259" s="20">
        <v>0</v>
      </c>
    </row>
    <row r="2260" spans="1:9" ht="30" x14ac:dyDescent="0.25">
      <c r="A2260" s="17" t="s">
        <v>59</v>
      </c>
      <c r="B2260" s="17" t="s">
        <v>186</v>
      </c>
      <c r="C2260" s="23" t="str">
        <f>tblLocAdj[[#This Row],[STATE]]&amp;tblLocAdj[[#This Row],[COUNTY]]</f>
        <v>PAMONTGOMERY</v>
      </c>
      <c r="D2260" s="28">
        <v>3.05</v>
      </c>
      <c r="E2260" s="17" t="s">
        <v>3704</v>
      </c>
      <c r="F2260" s="19">
        <v>40544</v>
      </c>
      <c r="G2260" s="20">
        <v>3.05</v>
      </c>
      <c r="H2260" s="29"/>
      <c r="I2260" s="20">
        <v>0</v>
      </c>
    </row>
    <row r="2261" spans="1:9" ht="30" x14ac:dyDescent="0.25">
      <c r="A2261" s="17" t="s">
        <v>59</v>
      </c>
      <c r="B2261" s="17" t="s">
        <v>3705</v>
      </c>
      <c r="C2261" s="23" t="str">
        <f>tblLocAdj[[#This Row],[STATE]]&amp;tblLocAdj[[#This Row],[COUNTY]]</f>
        <v>PAMONTOUR</v>
      </c>
      <c r="D2261" s="28">
        <v>2.7</v>
      </c>
      <c r="E2261" s="17" t="s">
        <v>3706</v>
      </c>
      <c r="F2261" s="19">
        <v>40544</v>
      </c>
      <c r="G2261" s="20">
        <v>2.7</v>
      </c>
      <c r="H2261" s="29"/>
      <c r="I2261" s="20">
        <v>0</v>
      </c>
    </row>
    <row r="2262" spans="1:9" ht="30" x14ac:dyDescent="0.25">
      <c r="A2262" s="17" t="s">
        <v>59</v>
      </c>
      <c r="B2262" s="17" t="s">
        <v>2843</v>
      </c>
      <c r="C2262" s="23" t="str">
        <f>tblLocAdj[[#This Row],[STATE]]&amp;tblLocAdj[[#This Row],[COUNTY]]</f>
        <v>PANORTHAMPTON</v>
      </c>
      <c r="D2262" s="28">
        <v>2.8</v>
      </c>
      <c r="E2262" s="17" t="s">
        <v>3707</v>
      </c>
      <c r="F2262" s="19">
        <v>40544</v>
      </c>
      <c r="G2262" s="20">
        <v>2.8</v>
      </c>
      <c r="H2262" s="29"/>
      <c r="I2262" s="20">
        <v>0</v>
      </c>
    </row>
    <row r="2263" spans="1:9" ht="30" x14ac:dyDescent="0.25">
      <c r="A2263" s="17" t="s">
        <v>59</v>
      </c>
      <c r="B2263" s="17" t="s">
        <v>3708</v>
      </c>
      <c r="C2263" s="23" t="str">
        <f>tblLocAdj[[#This Row],[STATE]]&amp;tblLocAdj[[#This Row],[COUNTY]]</f>
        <v>PANORTHUMBERLAND</v>
      </c>
      <c r="D2263" s="28">
        <v>2.7</v>
      </c>
      <c r="E2263" s="17" t="s">
        <v>3709</v>
      </c>
      <c r="F2263" s="19">
        <v>40544</v>
      </c>
      <c r="G2263" s="20">
        <v>2.7</v>
      </c>
      <c r="H2263" s="29"/>
      <c r="I2263" s="20">
        <v>0</v>
      </c>
    </row>
    <row r="2264" spans="1:9" ht="30" x14ac:dyDescent="0.25">
      <c r="A2264" s="17" t="s">
        <v>59</v>
      </c>
      <c r="B2264" s="17" t="s">
        <v>190</v>
      </c>
      <c r="C2264" s="23" t="str">
        <f>tblLocAdj[[#This Row],[STATE]]&amp;tblLocAdj[[#This Row],[COUNTY]]</f>
        <v>PAPERRY</v>
      </c>
      <c r="D2264" s="28">
        <v>2.7</v>
      </c>
      <c r="E2264" s="17" t="s">
        <v>3710</v>
      </c>
      <c r="F2264" s="19">
        <v>40544</v>
      </c>
      <c r="G2264" s="20">
        <v>2.7</v>
      </c>
      <c r="H2264" s="29"/>
      <c r="I2264" s="20">
        <v>0</v>
      </c>
    </row>
    <row r="2265" spans="1:9" ht="30" x14ac:dyDescent="0.25">
      <c r="A2265" s="17" t="s">
        <v>59</v>
      </c>
      <c r="B2265" s="17" t="s">
        <v>3711</v>
      </c>
      <c r="C2265" s="23" t="str">
        <f>tblLocAdj[[#This Row],[STATE]]&amp;tblLocAdj[[#This Row],[COUNTY]]</f>
        <v>PAPHILADELPHIA</v>
      </c>
      <c r="D2265" s="28">
        <v>3.05</v>
      </c>
      <c r="E2265" s="17" t="s">
        <v>3712</v>
      </c>
      <c r="F2265" s="19">
        <v>40544</v>
      </c>
      <c r="G2265" s="20">
        <v>3.05</v>
      </c>
      <c r="H2265" s="29"/>
      <c r="I2265" s="20">
        <v>0</v>
      </c>
    </row>
    <row r="2266" spans="1:9" ht="30" x14ac:dyDescent="0.25">
      <c r="A2266" s="17" t="s">
        <v>59</v>
      </c>
      <c r="B2266" s="17" t="s">
        <v>194</v>
      </c>
      <c r="C2266" s="23" t="str">
        <f>tblLocAdj[[#This Row],[STATE]]&amp;tblLocAdj[[#This Row],[COUNTY]]</f>
        <v>PAPIKE</v>
      </c>
      <c r="D2266" s="28">
        <v>2.8</v>
      </c>
      <c r="E2266" s="17" t="s">
        <v>3713</v>
      </c>
      <c r="F2266" s="19">
        <v>40544</v>
      </c>
      <c r="G2266" s="20">
        <v>2.8</v>
      </c>
      <c r="H2266" s="29"/>
      <c r="I2266" s="20">
        <v>0</v>
      </c>
    </row>
    <row r="2267" spans="1:9" ht="30" x14ac:dyDescent="0.25">
      <c r="A2267" s="17" t="s">
        <v>59</v>
      </c>
      <c r="B2267" s="17" t="s">
        <v>3714</v>
      </c>
      <c r="C2267" s="23" t="str">
        <f>tblLocAdj[[#This Row],[STATE]]&amp;tblLocAdj[[#This Row],[COUNTY]]</f>
        <v>PAPOTTER</v>
      </c>
      <c r="D2267" s="28">
        <v>2.5</v>
      </c>
      <c r="E2267" s="17" t="s">
        <v>3715</v>
      </c>
      <c r="F2267" s="19">
        <v>40544</v>
      </c>
      <c r="G2267" s="20">
        <v>2.5</v>
      </c>
      <c r="H2267" s="29"/>
      <c r="I2267" s="20">
        <v>0</v>
      </c>
    </row>
    <row r="2268" spans="1:9" ht="30" x14ac:dyDescent="0.25">
      <c r="A2268" s="17" t="s">
        <v>59</v>
      </c>
      <c r="B2268" s="17" t="s">
        <v>3716</v>
      </c>
      <c r="C2268" s="23" t="str">
        <f>tblLocAdj[[#This Row],[STATE]]&amp;tblLocAdj[[#This Row],[COUNTY]]</f>
        <v>PASCHUYLKILL</v>
      </c>
      <c r="D2268" s="28">
        <v>2.8</v>
      </c>
      <c r="E2268" s="17" t="s">
        <v>3717</v>
      </c>
      <c r="F2268" s="19">
        <v>40544</v>
      </c>
      <c r="G2268" s="20">
        <v>2.8</v>
      </c>
      <c r="H2268" s="29"/>
      <c r="I2268" s="20">
        <v>0</v>
      </c>
    </row>
    <row r="2269" spans="1:9" ht="30" x14ac:dyDescent="0.25">
      <c r="A2269" s="17" t="s">
        <v>59</v>
      </c>
      <c r="B2269" s="17" t="s">
        <v>3718</v>
      </c>
      <c r="C2269" s="23" t="str">
        <f>tblLocAdj[[#This Row],[STATE]]&amp;tblLocAdj[[#This Row],[COUNTY]]</f>
        <v>PASNYDER</v>
      </c>
      <c r="D2269" s="28">
        <v>2.7</v>
      </c>
      <c r="E2269" s="17" t="s">
        <v>3719</v>
      </c>
      <c r="F2269" s="19">
        <v>40544</v>
      </c>
      <c r="G2269" s="20">
        <v>2.7</v>
      </c>
      <c r="H2269" s="29"/>
      <c r="I2269" s="20">
        <v>0</v>
      </c>
    </row>
    <row r="2270" spans="1:9" ht="30" x14ac:dyDescent="0.25">
      <c r="A2270" s="17" t="s">
        <v>59</v>
      </c>
      <c r="B2270" s="17" t="s">
        <v>2045</v>
      </c>
      <c r="C2270" s="23" t="str">
        <f>tblLocAdj[[#This Row],[STATE]]&amp;tblLocAdj[[#This Row],[COUNTY]]</f>
        <v>PASOMERSET</v>
      </c>
      <c r="D2270" s="28">
        <v>2.2999999999999998</v>
      </c>
      <c r="E2270" s="17" t="s">
        <v>3720</v>
      </c>
      <c r="F2270" s="19">
        <v>40544</v>
      </c>
      <c r="G2270" s="20">
        <v>2.2999999999999998</v>
      </c>
      <c r="H2270" s="29"/>
      <c r="I2270" s="20">
        <v>0</v>
      </c>
    </row>
    <row r="2271" spans="1:9" ht="30" x14ac:dyDescent="0.25">
      <c r="A2271" s="17" t="s">
        <v>59</v>
      </c>
      <c r="B2271" s="17" t="s">
        <v>1505</v>
      </c>
      <c r="C2271" s="23" t="str">
        <f>tblLocAdj[[#This Row],[STATE]]&amp;tblLocAdj[[#This Row],[COUNTY]]</f>
        <v>PASULLIVAN</v>
      </c>
      <c r="D2271" s="28">
        <v>2.5</v>
      </c>
      <c r="E2271" s="17" t="s">
        <v>3721</v>
      </c>
      <c r="F2271" s="19">
        <v>40544</v>
      </c>
      <c r="G2271" s="20">
        <v>2.5</v>
      </c>
      <c r="H2271" s="29"/>
      <c r="I2271" s="20">
        <v>0</v>
      </c>
    </row>
    <row r="2272" spans="1:9" ht="30" x14ac:dyDescent="0.25">
      <c r="A2272" s="17" t="s">
        <v>59</v>
      </c>
      <c r="B2272" s="17" t="s">
        <v>3722</v>
      </c>
      <c r="C2272" s="23" t="str">
        <f>tblLocAdj[[#This Row],[STATE]]&amp;tblLocAdj[[#This Row],[COUNTY]]</f>
        <v>PASUSQUEHANNA</v>
      </c>
      <c r="D2272" s="28">
        <v>2.5</v>
      </c>
      <c r="E2272" s="17" t="s">
        <v>3723</v>
      </c>
      <c r="F2272" s="19">
        <v>40544</v>
      </c>
      <c r="G2272" s="20">
        <v>2.5</v>
      </c>
      <c r="H2272" s="29"/>
      <c r="I2272" s="20">
        <v>0</v>
      </c>
    </row>
    <row r="2273" spans="1:9" ht="30" x14ac:dyDescent="0.25">
      <c r="A2273" s="17" t="s">
        <v>59</v>
      </c>
      <c r="B2273" s="17" t="s">
        <v>3328</v>
      </c>
      <c r="C2273" s="23" t="str">
        <f>tblLocAdj[[#This Row],[STATE]]&amp;tblLocAdj[[#This Row],[COUNTY]]</f>
        <v>PATIOGA</v>
      </c>
      <c r="D2273" s="28">
        <v>2.5</v>
      </c>
      <c r="E2273" s="17" t="s">
        <v>3724</v>
      </c>
      <c r="F2273" s="19">
        <v>40544</v>
      </c>
      <c r="G2273" s="20">
        <v>2.5</v>
      </c>
      <c r="H2273" s="29"/>
      <c r="I2273" s="20">
        <v>0</v>
      </c>
    </row>
    <row r="2274" spans="1:9" ht="30" x14ac:dyDescent="0.25">
      <c r="A2274" s="17" t="s">
        <v>59</v>
      </c>
      <c r="B2274" s="17" t="s">
        <v>341</v>
      </c>
      <c r="C2274" s="23" t="str">
        <f>tblLocAdj[[#This Row],[STATE]]&amp;tblLocAdj[[#This Row],[COUNTY]]</f>
        <v>PAUNION</v>
      </c>
      <c r="D2274" s="28">
        <v>2.7</v>
      </c>
      <c r="E2274" s="17" t="s">
        <v>3725</v>
      </c>
      <c r="F2274" s="19">
        <v>40544</v>
      </c>
      <c r="G2274" s="20">
        <v>2.7</v>
      </c>
      <c r="H2274" s="29"/>
      <c r="I2274" s="20">
        <v>0</v>
      </c>
    </row>
    <row r="2275" spans="1:9" ht="30" x14ac:dyDescent="0.25">
      <c r="A2275" s="17" t="s">
        <v>59</v>
      </c>
      <c r="B2275" s="17" t="s">
        <v>3726</v>
      </c>
      <c r="C2275" s="23" t="str">
        <f>tblLocAdj[[#This Row],[STATE]]&amp;tblLocAdj[[#This Row],[COUNTY]]</f>
        <v>PAVENANGO</v>
      </c>
      <c r="D2275" s="28">
        <v>2.1</v>
      </c>
      <c r="E2275" s="17" t="s">
        <v>3727</v>
      </c>
      <c r="F2275" s="19">
        <v>40544</v>
      </c>
      <c r="G2275" s="20">
        <v>2.1</v>
      </c>
      <c r="H2275" s="29"/>
      <c r="I2275" s="20">
        <v>0</v>
      </c>
    </row>
    <row r="2276" spans="1:9" ht="30" x14ac:dyDescent="0.25">
      <c r="A2276" s="17" t="s">
        <v>59</v>
      </c>
      <c r="B2276" s="17" t="s">
        <v>1002</v>
      </c>
      <c r="C2276" s="23" t="str">
        <f>tblLocAdj[[#This Row],[STATE]]&amp;tblLocAdj[[#This Row],[COUNTY]]</f>
        <v>PAWARREN</v>
      </c>
      <c r="D2276" s="28">
        <v>2.1</v>
      </c>
      <c r="E2276" s="17" t="s">
        <v>3728</v>
      </c>
      <c r="F2276" s="19">
        <v>40544</v>
      </c>
      <c r="G2276" s="20">
        <v>2.1</v>
      </c>
      <c r="H2276" s="29"/>
      <c r="I2276" s="20">
        <v>0</v>
      </c>
    </row>
    <row r="2277" spans="1:9" ht="30" x14ac:dyDescent="0.25">
      <c r="A2277" s="17" t="s">
        <v>59</v>
      </c>
      <c r="B2277" s="17" t="s">
        <v>214</v>
      </c>
      <c r="C2277" s="23" t="str">
        <f>tblLocAdj[[#This Row],[STATE]]&amp;tblLocAdj[[#This Row],[COUNTY]]</f>
        <v>PAWASHINGTON</v>
      </c>
      <c r="D2277" s="28">
        <v>2.1</v>
      </c>
      <c r="E2277" s="17" t="s">
        <v>3729</v>
      </c>
      <c r="F2277" s="19">
        <v>40544</v>
      </c>
      <c r="G2277" s="20">
        <v>2.1</v>
      </c>
      <c r="H2277" s="29"/>
      <c r="I2277" s="20">
        <v>0</v>
      </c>
    </row>
    <row r="2278" spans="1:9" ht="30" x14ac:dyDescent="0.25">
      <c r="A2278" s="17" t="s">
        <v>59</v>
      </c>
      <c r="B2278" s="17" t="s">
        <v>1005</v>
      </c>
      <c r="C2278" s="23" t="str">
        <f>tblLocAdj[[#This Row],[STATE]]&amp;tblLocAdj[[#This Row],[COUNTY]]</f>
        <v>PAWAYNE</v>
      </c>
      <c r="D2278" s="28">
        <v>2.7</v>
      </c>
      <c r="E2278" s="17" t="s">
        <v>3730</v>
      </c>
      <c r="F2278" s="19">
        <v>40544</v>
      </c>
      <c r="G2278" s="20">
        <v>2.7</v>
      </c>
      <c r="H2278" s="29"/>
      <c r="I2278" s="20">
        <v>0</v>
      </c>
    </row>
    <row r="2279" spans="1:9" ht="30" x14ac:dyDescent="0.25">
      <c r="A2279" s="17" t="s">
        <v>59</v>
      </c>
      <c r="B2279" s="17" t="s">
        <v>3731</v>
      </c>
      <c r="C2279" s="23" t="str">
        <f>tblLocAdj[[#This Row],[STATE]]&amp;tblLocAdj[[#This Row],[COUNTY]]</f>
        <v>PAWESTMORELAND</v>
      </c>
      <c r="D2279" s="28">
        <v>2.2999999999999998</v>
      </c>
      <c r="E2279" s="17" t="s">
        <v>3732</v>
      </c>
      <c r="F2279" s="19">
        <v>40544</v>
      </c>
      <c r="G2279" s="20">
        <v>2.2999999999999998</v>
      </c>
      <c r="H2279" s="29"/>
      <c r="I2279" s="20">
        <v>0</v>
      </c>
    </row>
    <row r="2280" spans="1:9" ht="30" x14ac:dyDescent="0.25">
      <c r="A2280" s="17" t="s">
        <v>59</v>
      </c>
      <c r="B2280" s="17" t="s">
        <v>3339</v>
      </c>
      <c r="C2280" s="23" t="str">
        <f>tblLocAdj[[#This Row],[STATE]]&amp;tblLocAdj[[#This Row],[COUNTY]]</f>
        <v>PAWYOMING</v>
      </c>
      <c r="D2280" s="28">
        <v>2.5</v>
      </c>
      <c r="E2280" s="17" t="s">
        <v>3733</v>
      </c>
      <c r="F2280" s="19">
        <v>40544</v>
      </c>
      <c r="G2280" s="20">
        <v>2.5</v>
      </c>
      <c r="H2280" s="29"/>
      <c r="I2280" s="20">
        <v>0</v>
      </c>
    </row>
    <row r="2281" spans="1:9" ht="30" x14ac:dyDescent="0.25">
      <c r="A2281" s="17" t="s">
        <v>59</v>
      </c>
      <c r="B2281" s="17" t="s">
        <v>2077</v>
      </c>
      <c r="C2281" s="23" t="str">
        <f>tblLocAdj[[#This Row],[STATE]]&amp;tblLocAdj[[#This Row],[COUNTY]]</f>
        <v>PAYORK</v>
      </c>
      <c r="D2281" s="28">
        <v>2.9</v>
      </c>
      <c r="E2281" s="17" t="s">
        <v>3734</v>
      </c>
      <c r="F2281" s="19">
        <v>40544</v>
      </c>
      <c r="G2281" s="20">
        <v>2.9</v>
      </c>
      <c r="H2281" s="29"/>
      <c r="I2281" s="20">
        <v>0</v>
      </c>
    </row>
    <row r="2282" spans="1:9" ht="30" x14ac:dyDescent="0.25">
      <c r="A2282" s="17" t="s">
        <v>60</v>
      </c>
      <c r="B2282" s="17" t="s">
        <v>1992</v>
      </c>
      <c r="C2282" s="23" t="str">
        <f>tblLocAdj[[#This Row],[STATE]]&amp;tblLocAdj[[#This Row],[COUNTY]]</f>
        <v>RIBRISTOL</v>
      </c>
      <c r="D2282" s="28">
        <v>3.25</v>
      </c>
      <c r="E2282" s="17" t="s">
        <v>3735</v>
      </c>
      <c r="F2282" s="19">
        <v>40544</v>
      </c>
      <c r="G2282" s="20">
        <v>3.25</v>
      </c>
      <c r="H2282" s="29"/>
      <c r="I2282" s="20">
        <v>0</v>
      </c>
    </row>
    <row r="2283" spans="1:9" ht="30" x14ac:dyDescent="0.25">
      <c r="A2283" s="17" t="s">
        <v>60</v>
      </c>
      <c r="B2283" s="17" t="s">
        <v>631</v>
      </c>
      <c r="C2283" s="23" t="str">
        <f>tblLocAdj[[#This Row],[STATE]]&amp;tblLocAdj[[#This Row],[COUNTY]]</f>
        <v>RIKENT</v>
      </c>
      <c r="D2283" s="28">
        <v>3.25</v>
      </c>
      <c r="E2283" s="17" t="s">
        <v>3736</v>
      </c>
      <c r="F2283" s="19">
        <v>40544</v>
      </c>
      <c r="G2283" s="20">
        <v>3.25</v>
      </c>
      <c r="H2283" s="29"/>
      <c r="I2283" s="20">
        <v>0</v>
      </c>
    </row>
    <row r="2284" spans="1:9" ht="30" x14ac:dyDescent="0.25">
      <c r="A2284" s="17" t="s">
        <v>60</v>
      </c>
      <c r="B2284" s="17" t="s">
        <v>3737</v>
      </c>
      <c r="C2284" s="17" t="str">
        <f>tblLocAdj[[#This Row],[STATE]]&amp;tblLocAdj[[#This Row],[COUNTY]]</f>
        <v>RINEWPORT</v>
      </c>
      <c r="D2284" s="20">
        <v>3.25</v>
      </c>
      <c r="E2284" s="17" t="s">
        <v>3738</v>
      </c>
      <c r="F2284" s="19">
        <v>40544</v>
      </c>
      <c r="G2284" s="20">
        <v>3.25</v>
      </c>
      <c r="H2284" s="19"/>
      <c r="I2284" s="20">
        <v>0</v>
      </c>
    </row>
    <row r="2285" spans="1:9" ht="30" x14ac:dyDescent="0.25">
      <c r="A2285" s="17" t="s">
        <v>60</v>
      </c>
      <c r="B2285" s="17" t="s">
        <v>3739</v>
      </c>
      <c r="C2285" s="17" t="str">
        <f>tblLocAdj[[#This Row],[STATE]]&amp;tblLocAdj[[#This Row],[COUNTY]]</f>
        <v>RIPROVIDENCE</v>
      </c>
      <c r="D2285" s="20">
        <v>3.25</v>
      </c>
      <c r="E2285" s="17" t="s">
        <v>3740</v>
      </c>
      <c r="F2285" s="19">
        <v>40544</v>
      </c>
      <c r="G2285" s="20">
        <v>3.25</v>
      </c>
      <c r="H2285" s="19"/>
      <c r="I2285" s="20">
        <v>0</v>
      </c>
    </row>
    <row r="2286" spans="1:9" ht="30" x14ac:dyDescent="0.25">
      <c r="A2286" s="17" t="s">
        <v>60</v>
      </c>
      <c r="B2286" s="17" t="s">
        <v>214</v>
      </c>
      <c r="C2286" s="17" t="str">
        <f>tblLocAdj[[#This Row],[STATE]]&amp;tblLocAdj[[#This Row],[COUNTY]]</f>
        <v>RIWASHINGTON</v>
      </c>
      <c r="D2286" s="20">
        <v>3.25</v>
      </c>
      <c r="E2286" s="17" t="s">
        <v>3741</v>
      </c>
      <c r="F2286" s="19">
        <v>40544</v>
      </c>
      <c r="G2286" s="20">
        <v>3.25</v>
      </c>
      <c r="H2286" s="19"/>
      <c r="I2286" s="20">
        <v>0</v>
      </c>
    </row>
    <row r="2287" spans="1:9" ht="30" x14ac:dyDescent="0.25">
      <c r="A2287" s="17" t="s">
        <v>61</v>
      </c>
      <c r="B2287" s="17" t="s">
        <v>3742</v>
      </c>
      <c r="C2287" s="17" t="str">
        <f>tblLocAdj[[#This Row],[STATE]]&amp;tblLocAdj[[#This Row],[COUNTY]]</f>
        <v>SCABBEVILLE</v>
      </c>
      <c r="D2287" s="20">
        <v>3.6</v>
      </c>
      <c r="E2287" s="17" t="s">
        <v>3743</v>
      </c>
      <c r="F2287" s="19">
        <v>40544</v>
      </c>
      <c r="G2287" s="20">
        <v>3.1</v>
      </c>
      <c r="H2287" s="19">
        <v>39569</v>
      </c>
      <c r="I2287" s="20">
        <v>0.5</v>
      </c>
    </row>
    <row r="2288" spans="1:9" ht="30" x14ac:dyDescent="0.25">
      <c r="A2288" s="17" t="s">
        <v>61</v>
      </c>
      <c r="B2288" s="17" t="s">
        <v>3744</v>
      </c>
      <c r="C2288" s="17" t="str">
        <f>tblLocAdj[[#This Row],[STATE]]&amp;tblLocAdj[[#This Row],[COUNTY]]</f>
        <v>SCAIKEN</v>
      </c>
      <c r="D2288" s="20">
        <v>4</v>
      </c>
      <c r="E2288" s="17" t="s">
        <v>3745</v>
      </c>
      <c r="F2288" s="19">
        <v>40544</v>
      </c>
      <c r="G2288" s="20">
        <v>3.3</v>
      </c>
      <c r="H2288" s="19">
        <v>39569</v>
      </c>
      <c r="I2288" s="20">
        <v>0.7</v>
      </c>
    </row>
    <row r="2289" spans="1:9" ht="30" x14ac:dyDescent="0.25">
      <c r="A2289" s="17" t="s">
        <v>61</v>
      </c>
      <c r="B2289" s="17" t="s">
        <v>3746</v>
      </c>
      <c r="C2289" s="17" t="str">
        <f>tblLocAdj[[#This Row],[STATE]]&amp;tblLocAdj[[#This Row],[COUNTY]]</f>
        <v>SCALLENDALE</v>
      </c>
      <c r="D2289" s="20">
        <v>4.3</v>
      </c>
      <c r="E2289" s="17" t="s">
        <v>3747</v>
      </c>
      <c r="F2289" s="19">
        <v>40544</v>
      </c>
      <c r="G2289" s="20">
        <v>3.3</v>
      </c>
      <c r="H2289" s="19">
        <v>39569</v>
      </c>
      <c r="I2289" s="20">
        <v>1</v>
      </c>
    </row>
    <row r="2290" spans="1:9" ht="30" x14ac:dyDescent="0.25">
      <c r="A2290" s="17" t="s">
        <v>61</v>
      </c>
      <c r="B2290" s="17" t="s">
        <v>1532</v>
      </c>
      <c r="C2290" s="17" t="str">
        <f>tblLocAdj[[#This Row],[STATE]]&amp;tblLocAdj[[#This Row],[COUNTY]]</f>
        <v>SCANDERSON</v>
      </c>
      <c r="D2290" s="20">
        <v>3.6</v>
      </c>
      <c r="E2290" s="17" t="s">
        <v>3748</v>
      </c>
      <c r="F2290" s="19">
        <v>40544</v>
      </c>
      <c r="G2290" s="20">
        <v>3.1</v>
      </c>
      <c r="H2290" s="19">
        <v>39569</v>
      </c>
      <c r="I2290" s="20">
        <v>0.5</v>
      </c>
    </row>
    <row r="2291" spans="1:9" ht="30" x14ac:dyDescent="0.25">
      <c r="A2291" s="17" t="s">
        <v>61</v>
      </c>
      <c r="B2291" s="17" t="s">
        <v>3749</v>
      </c>
      <c r="C2291" s="17" t="str">
        <f>tblLocAdj[[#This Row],[STATE]]&amp;tblLocAdj[[#This Row],[COUNTY]]</f>
        <v>SCBAMBERG</v>
      </c>
      <c r="D2291" s="20">
        <v>4</v>
      </c>
      <c r="E2291" s="17" t="s">
        <v>3750</v>
      </c>
      <c r="F2291" s="19">
        <v>40544</v>
      </c>
      <c r="G2291" s="20">
        <v>3.3</v>
      </c>
      <c r="H2291" s="19">
        <v>39569</v>
      </c>
      <c r="I2291" s="20">
        <v>0.7</v>
      </c>
    </row>
    <row r="2292" spans="1:9" ht="30" x14ac:dyDescent="0.25">
      <c r="A2292" s="17" t="s">
        <v>61</v>
      </c>
      <c r="B2292" s="17" t="s">
        <v>3751</v>
      </c>
      <c r="C2292" s="17" t="str">
        <f>tblLocAdj[[#This Row],[STATE]]&amp;tblLocAdj[[#This Row],[COUNTY]]</f>
        <v>SCBARNWELL</v>
      </c>
      <c r="D2292" s="20">
        <v>4</v>
      </c>
      <c r="E2292" s="17" t="s">
        <v>3752</v>
      </c>
      <c r="F2292" s="19">
        <v>40544</v>
      </c>
      <c r="G2292" s="20">
        <v>3.3</v>
      </c>
      <c r="H2292" s="19">
        <v>39569</v>
      </c>
      <c r="I2292" s="20">
        <v>0.7</v>
      </c>
    </row>
    <row r="2293" spans="1:9" ht="30" x14ac:dyDescent="0.25">
      <c r="A2293" s="17" t="s">
        <v>61</v>
      </c>
      <c r="B2293" s="17" t="s">
        <v>2747</v>
      </c>
      <c r="C2293" s="17" t="str">
        <f>tblLocAdj[[#This Row],[STATE]]&amp;tblLocAdj[[#This Row],[COUNTY]]</f>
        <v>SCBEAUFORT</v>
      </c>
      <c r="D2293" s="20">
        <v>4.3</v>
      </c>
      <c r="E2293" s="17" t="s">
        <v>3753</v>
      </c>
      <c r="F2293" s="19">
        <v>40544</v>
      </c>
      <c r="G2293" s="20">
        <v>3.3</v>
      </c>
      <c r="H2293" s="19">
        <v>39569</v>
      </c>
      <c r="I2293" s="20">
        <v>1</v>
      </c>
    </row>
    <row r="2294" spans="1:9" ht="30" x14ac:dyDescent="0.25">
      <c r="A2294" s="17" t="s">
        <v>61</v>
      </c>
      <c r="B2294" s="17" t="s">
        <v>3754</v>
      </c>
      <c r="C2294" s="17" t="str">
        <f>tblLocAdj[[#This Row],[STATE]]&amp;tblLocAdj[[#This Row],[COUNTY]]</f>
        <v>SCBERKELEY</v>
      </c>
      <c r="D2294" s="20">
        <v>4.3</v>
      </c>
      <c r="E2294" s="17" t="s">
        <v>3755</v>
      </c>
      <c r="F2294" s="19">
        <v>40544</v>
      </c>
      <c r="G2294" s="20">
        <v>3.3</v>
      </c>
      <c r="H2294" s="19">
        <v>39569</v>
      </c>
      <c r="I2294" s="20">
        <v>1</v>
      </c>
    </row>
    <row r="2295" spans="1:9" ht="30" x14ac:dyDescent="0.25">
      <c r="A2295" s="17" t="s">
        <v>61</v>
      </c>
      <c r="B2295" s="17" t="s">
        <v>100</v>
      </c>
      <c r="C2295" s="17" t="str">
        <f>tblLocAdj[[#This Row],[STATE]]&amp;tblLocAdj[[#This Row],[COUNTY]]</f>
        <v>SCCALHOUN</v>
      </c>
      <c r="D2295" s="20">
        <v>4</v>
      </c>
      <c r="E2295" s="17" t="s">
        <v>3756</v>
      </c>
      <c r="F2295" s="19">
        <v>40544</v>
      </c>
      <c r="G2295" s="20">
        <v>3.3</v>
      </c>
      <c r="H2295" s="19">
        <v>39569</v>
      </c>
      <c r="I2295" s="20">
        <v>0.7</v>
      </c>
    </row>
    <row r="2296" spans="1:9" ht="30" x14ac:dyDescent="0.25">
      <c r="A2296" s="17" t="s">
        <v>61</v>
      </c>
      <c r="B2296" s="17" t="s">
        <v>3757</v>
      </c>
      <c r="C2296" s="17" t="str">
        <f>tblLocAdj[[#This Row],[STATE]]&amp;tblLocAdj[[#This Row],[COUNTY]]</f>
        <v>SCCHARLESTON</v>
      </c>
      <c r="D2296" s="20">
        <v>4.3</v>
      </c>
      <c r="E2296" s="17" t="s">
        <v>3758</v>
      </c>
      <c r="F2296" s="19">
        <v>40544</v>
      </c>
      <c r="G2296" s="20">
        <v>3.3</v>
      </c>
      <c r="H2296" s="19">
        <v>39569</v>
      </c>
      <c r="I2296" s="20">
        <v>1</v>
      </c>
    </row>
    <row r="2297" spans="1:9" ht="30" x14ac:dyDescent="0.25">
      <c r="A2297" s="17" t="s">
        <v>61</v>
      </c>
      <c r="B2297" s="17" t="s">
        <v>104</v>
      </c>
      <c r="C2297" s="17" t="str">
        <f>tblLocAdj[[#This Row],[STATE]]&amp;tblLocAdj[[#This Row],[COUNTY]]</f>
        <v>SCCHEROKEE</v>
      </c>
      <c r="D2297" s="20">
        <v>3.6</v>
      </c>
      <c r="E2297" s="17" t="s">
        <v>3759</v>
      </c>
      <c r="F2297" s="19">
        <v>40544</v>
      </c>
      <c r="G2297" s="20">
        <v>3.1</v>
      </c>
      <c r="H2297" s="19">
        <v>39569</v>
      </c>
      <c r="I2297" s="20">
        <v>0.5</v>
      </c>
    </row>
    <row r="2298" spans="1:9" ht="30" x14ac:dyDescent="0.25">
      <c r="A2298" s="17" t="s">
        <v>61</v>
      </c>
      <c r="B2298" s="17" t="s">
        <v>3658</v>
      </c>
      <c r="C2298" s="17" t="str">
        <f>tblLocAdj[[#This Row],[STATE]]&amp;tblLocAdj[[#This Row],[COUNTY]]</f>
        <v>SCCHESTER</v>
      </c>
      <c r="D2298" s="20">
        <v>3.6</v>
      </c>
      <c r="E2298" s="17" t="s">
        <v>3760</v>
      </c>
      <c r="F2298" s="19">
        <v>40544</v>
      </c>
      <c r="G2298" s="20">
        <v>3.1</v>
      </c>
      <c r="H2298" s="19">
        <v>39569</v>
      </c>
      <c r="I2298" s="20">
        <v>0.5</v>
      </c>
    </row>
    <row r="2299" spans="1:9" ht="30" x14ac:dyDescent="0.25">
      <c r="A2299" s="17" t="s">
        <v>61</v>
      </c>
      <c r="B2299" s="17" t="s">
        <v>3761</v>
      </c>
      <c r="C2299" s="17" t="str">
        <f>tblLocAdj[[#This Row],[STATE]]&amp;tblLocAdj[[#This Row],[COUNTY]]</f>
        <v>SCCHESTERFIELD</v>
      </c>
      <c r="D2299" s="20">
        <v>3.6</v>
      </c>
      <c r="E2299" s="17" t="s">
        <v>3762</v>
      </c>
      <c r="F2299" s="19">
        <v>40544</v>
      </c>
      <c r="G2299" s="20">
        <v>3.3</v>
      </c>
      <c r="H2299" s="19">
        <v>39569</v>
      </c>
      <c r="I2299" s="20">
        <v>0.3</v>
      </c>
    </row>
    <row r="2300" spans="1:9" ht="30" x14ac:dyDescent="0.25">
      <c r="A2300" s="17" t="s">
        <v>61</v>
      </c>
      <c r="B2300" s="17" t="s">
        <v>3763</v>
      </c>
      <c r="C2300" s="17" t="str">
        <f>tblLocAdj[[#This Row],[STATE]]&amp;tblLocAdj[[#This Row],[COUNTY]]</f>
        <v>SCCLARENDON</v>
      </c>
      <c r="D2300" s="20">
        <v>4</v>
      </c>
      <c r="E2300" s="17" t="s">
        <v>3764</v>
      </c>
      <c r="F2300" s="19">
        <v>40544</v>
      </c>
      <c r="G2300" s="20">
        <v>3.3</v>
      </c>
      <c r="H2300" s="19">
        <v>39569</v>
      </c>
      <c r="I2300" s="20">
        <v>0.7</v>
      </c>
    </row>
    <row r="2301" spans="1:9" ht="30" x14ac:dyDescent="0.25">
      <c r="A2301" s="17" t="s">
        <v>61</v>
      </c>
      <c r="B2301" s="17" t="s">
        <v>3765</v>
      </c>
      <c r="C2301" s="17" t="str">
        <f>tblLocAdj[[#This Row],[STATE]]&amp;tblLocAdj[[#This Row],[COUNTY]]</f>
        <v>SCCOLLETON</v>
      </c>
      <c r="D2301" s="20">
        <v>4.3</v>
      </c>
      <c r="E2301" s="17" t="s">
        <v>3766</v>
      </c>
      <c r="F2301" s="19">
        <v>40544</v>
      </c>
      <c r="G2301" s="20">
        <v>3.3</v>
      </c>
      <c r="H2301" s="19">
        <v>39569</v>
      </c>
      <c r="I2301" s="20">
        <v>1</v>
      </c>
    </row>
    <row r="2302" spans="1:9" ht="30" x14ac:dyDescent="0.25">
      <c r="A2302" s="17" t="s">
        <v>61</v>
      </c>
      <c r="B2302" s="17" t="s">
        <v>3767</v>
      </c>
      <c r="C2302" s="17" t="str">
        <f>tblLocAdj[[#This Row],[STATE]]&amp;tblLocAdj[[#This Row],[COUNTY]]</f>
        <v>SCDARLINGTON</v>
      </c>
      <c r="D2302" s="20">
        <v>4</v>
      </c>
      <c r="E2302" s="17" t="s">
        <v>3768</v>
      </c>
      <c r="F2302" s="19">
        <v>40544</v>
      </c>
      <c r="G2302" s="20">
        <v>3.3</v>
      </c>
      <c r="H2302" s="19">
        <v>39569</v>
      </c>
      <c r="I2302" s="20">
        <v>0.7</v>
      </c>
    </row>
    <row r="2303" spans="1:9" ht="30" x14ac:dyDescent="0.25">
      <c r="A2303" s="17" t="s">
        <v>61</v>
      </c>
      <c r="B2303" s="17" t="s">
        <v>3769</v>
      </c>
      <c r="C2303" s="17" t="str">
        <f>tblLocAdj[[#This Row],[STATE]]&amp;tblLocAdj[[#This Row],[COUNTY]]</f>
        <v>SCDILLON</v>
      </c>
      <c r="D2303" s="20">
        <v>4</v>
      </c>
      <c r="E2303" s="17" t="s">
        <v>3770</v>
      </c>
      <c r="F2303" s="19">
        <v>40544</v>
      </c>
      <c r="G2303" s="20">
        <v>3.3</v>
      </c>
      <c r="H2303" s="19">
        <v>39569</v>
      </c>
      <c r="I2303" s="20">
        <v>0.7</v>
      </c>
    </row>
    <row r="2304" spans="1:9" ht="30" x14ac:dyDescent="0.25">
      <c r="A2304" s="17" t="s">
        <v>61</v>
      </c>
      <c r="B2304" s="17" t="s">
        <v>2030</v>
      </c>
      <c r="C2304" s="17" t="str">
        <f>tblLocAdj[[#This Row],[STATE]]&amp;tblLocAdj[[#This Row],[COUNTY]]</f>
        <v>SCDORCHESTER</v>
      </c>
      <c r="D2304" s="20">
        <v>4.3</v>
      </c>
      <c r="E2304" s="17" t="s">
        <v>3771</v>
      </c>
      <c r="F2304" s="19">
        <v>40544</v>
      </c>
      <c r="G2304" s="20">
        <v>3.3</v>
      </c>
      <c r="H2304" s="19">
        <v>39569</v>
      </c>
      <c r="I2304" s="20">
        <v>1</v>
      </c>
    </row>
    <row r="2305" spans="1:9" ht="30" x14ac:dyDescent="0.25">
      <c r="A2305" s="17" t="s">
        <v>61</v>
      </c>
      <c r="B2305" s="17" t="s">
        <v>3772</v>
      </c>
      <c r="C2305" s="17" t="str">
        <f>tblLocAdj[[#This Row],[STATE]]&amp;tblLocAdj[[#This Row],[COUNTY]]</f>
        <v>SCEDGEFIELD</v>
      </c>
      <c r="D2305" s="20">
        <v>3.6</v>
      </c>
      <c r="E2305" s="17" t="s">
        <v>3773</v>
      </c>
      <c r="F2305" s="19">
        <v>40544</v>
      </c>
      <c r="G2305" s="20">
        <v>3.3</v>
      </c>
      <c r="H2305" s="19">
        <v>39569</v>
      </c>
      <c r="I2305" s="20">
        <v>0.3</v>
      </c>
    </row>
    <row r="2306" spans="1:9" ht="30" x14ac:dyDescent="0.25">
      <c r="A2306" s="17" t="s">
        <v>61</v>
      </c>
      <c r="B2306" s="17" t="s">
        <v>613</v>
      </c>
      <c r="C2306" s="17" t="str">
        <f>tblLocAdj[[#This Row],[STATE]]&amp;tblLocAdj[[#This Row],[COUNTY]]</f>
        <v>SCFAIRFIELD</v>
      </c>
      <c r="D2306" s="20">
        <v>3.6</v>
      </c>
      <c r="E2306" s="17" t="s">
        <v>3774</v>
      </c>
      <c r="F2306" s="19">
        <v>40544</v>
      </c>
      <c r="G2306" s="20">
        <v>3.3</v>
      </c>
      <c r="H2306" s="19">
        <v>39569</v>
      </c>
      <c r="I2306" s="20">
        <v>0.3</v>
      </c>
    </row>
    <row r="2307" spans="1:9" ht="30" x14ac:dyDescent="0.25">
      <c r="A2307" s="17" t="s">
        <v>61</v>
      </c>
      <c r="B2307" s="17" t="s">
        <v>3775</v>
      </c>
      <c r="C2307" s="17" t="str">
        <f>tblLocAdj[[#This Row],[STATE]]&amp;tblLocAdj[[#This Row],[COUNTY]]</f>
        <v>SCFLORENCE</v>
      </c>
      <c r="D2307" s="20">
        <v>4</v>
      </c>
      <c r="E2307" s="17" t="s">
        <v>3776</v>
      </c>
      <c r="F2307" s="19">
        <v>40544</v>
      </c>
      <c r="G2307" s="20">
        <v>3.3</v>
      </c>
      <c r="H2307" s="19">
        <v>39569</v>
      </c>
      <c r="I2307" s="20">
        <v>0.7</v>
      </c>
    </row>
    <row r="2308" spans="1:9" ht="30" x14ac:dyDescent="0.25">
      <c r="A2308" s="17" t="s">
        <v>61</v>
      </c>
      <c r="B2308" s="17" t="s">
        <v>3777</v>
      </c>
      <c r="C2308" s="17" t="str">
        <f>tblLocAdj[[#This Row],[STATE]]&amp;tblLocAdj[[#This Row],[COUNTY]]</f>
        <v>SCGEORGETOWN</v>
      </c>
      <c r="D2308" s="20">
        <v>4</v>
      </c>
      <c r="E2308" s="17" t="s">
        <v>3778</v>
      </c>
      <c r="F2308" s="19">
        <v>40544</v>
      </c>
      <c r="G2308" s="20">
        <v>3.3</v>
      </c>
      <c r="H2308" s="19">
        <v>39569</v>
      </c>
      <c r="I2308" s="20">
        <v>0.7</v>
      </c>
    </row>
    <row r="2309" spans="1:9" ht="30" x14ac:dyDescent="0.25">
      <c r="A2309" s="17" t="s">
        <v>61</v>
      </c>
      <c r="B2309" s="17" t="s">
        <v>3779</v>
      </c>
      <c r="C2309" s="17" t="str">
        <f>tblLocAdj[[#This Row],[STATE]]&amp;tblLocAdj[[#This Row],[COUNTY]]</f>
        <v>SCGREENVILLE</v>
      </c>
      <c r="D2309" s="20">
        <v>3.6</v>
      </c>
      <c r="E2309" s="17" t="s">
        <v>3780</v>
      </c>
      <c r="F2309" s="19">
        <v>40544</v>
      </c>
      <c r="G2309" s="20">
        <v>3.1</v>
      </c>
      <c r="H2309" s="19">
        <v>39569</v>
      </c>
      <c r="I2309" s="20">
        <v>0.5</v>
      </c>
    </row>
    <row r="2310" spans="1:9" ht="30" x14ac:dyDescent="0.25">
      <c r="A2310" s="17" t="s">
        <v>61</v>
      </c>
      <c r="B2310" s="17" t="s">
        <v>1587</v>
      </c>
      <c r="C2310" s="17" t="str">
        <f>tblLocAdj[[#This Row],[STATE]]&amp;tblLocAdj[[#This Row],[COUNTY]]</f>
        <v>SCGREENWOOD</v>
      </c>
      <c r="D2310" s="20">
        <v>3.6</v>
      </c>
      <c r="E2310" s="17" t="s">
        <v>3781</v>
      </c>
      <c r="F2310" s="19">
        <v>40544</v>
      </c>
      <c r="G2310" s="20">
        <v>3.1</v>
      </c>
      <c r="H2310" s="19">
        <v>39569</v>
      </c>
      <c r="I2310" s="20">
        <v>0.5</v>
      </c>
    </row>
    <row r="2311" spans="1:9" ht="30" x14ac:dyDescent="0.25">
      <c r="A2311" s="17" t="s">
        <v>61</v>
      </c>
      <c r="B2311" s="17" t="s">
        <v>3782</v>
      </c>
      <c r="C2311" s="17" t="str">
        <f>tblLocAdj[[#This Row],[STATE]]&amp;tblLocAdj[[#This Row],[COUNTY]]</f>
        <v>SCHAMPTON</v>
      </c>
      <c r="D2311" s="20">
        <v>4.3</v>
      </c>
      <c r="E2311" s="17" t="s">
        <v>3783</v>
      </c>
      <c r="F2311" s="19">
        <v>40544</v>
      </c>
      <c r="G2311" s="20">
        <v>3.3</v>
      </c>
      <c r="H2311" s="19">
        <v>39569</v>
      </c>
      <c r="I2311" s="20">
        <v>1</v>
      </c>
    </row>
    <row r="2312" spans="1:9" ht="30" x14ac:dyDescent="0.25">
      <c r="A2312" s="17" t="s">
        <v>61</v>
      </c>
      <c r="B2312" s="17" t="s">
        <v>3784</v>
      </c>
      <c r="C2312" s="17" t="str">
        <f>tblLocAdj[[#This Row],[STATE]]&amp;tblLocAdj[[#This Row],[COUNTY]]</f>
        <v>SCHORRY</v>
      </c>
      <c r="D2312" s="20">
        <v>4</v>
      </c>
      <c r="E2312" s="17" t="s">
        <v>3785</v>
      </c>
      <c r="F2312" s="19">
        <v>40544</v>
      </c>
      <c r="G2312" s="20">
        <v>3.3</v>
      </c>
      <c r="H2312" s="19">
        <v>39569</v>
      </c>
      <c r="I2312" s="20">
        <v>0.7</v>
      </c>
    </row>
    <row r="2313" spans="1:9" ht="30" x14ac:dyDescent="0.25">
      <c r="A2313" s="17" t="s">
        <v>61</v>
      </c>
      <c r="B2313" s="17" t="s">
        <v>889</v>
      </c>
      <c r="C2313" s="17" t="str">
        <f>tblLocAdj[[#This Row],[STATE]]&amp;tblLocAdj[[#This Row],[COUNTY]]</f>
        <v>SCJASPER</v>
      </c>
      <c r="D2313" s="20">
        <v>4.3</v>
      </c>
      <c r="E2313" s="17" t="s">
        <v>3786</v>
      </c>
      <c r="F2313" s="19">
        <v>40544</v>
      </c>
      <c r="G2313" s="20">
        <v>3.3</v>
      </c>
      <c r="H2313" s="19">
        <v>39569</v>
      </c>
      <c r="I2313" s="20">
        <v>1</v>
      </c>
    </row>
    <row r="2314" spans="1:9" ht="30" x14ac:dyDescent="0.25">
      <c r="A2314" s="17" t="s">
        <v>61</v>
      </c>
      <c r="B2314" s="17" t="s">
        <v>3787</v>
      </c>
      <c r="C2314" s="17" t="str">
        <f>tblLocAdj[[#This Row],[STATE]]&amp;tblLocAdj[[#This Row],[COUNTY]]</f>
        <v>SCKERSHAW</v>
      </c>
      <c r="D2314" s="20">
        <v>3.6</v>
      </c>
      <c r="E2314" s="17" t="s">
        <v>3788</v>
      </c>
      <c r="F2314" s="19">
        <v>40544</v>
      </c>
      <c r="G2314" s="20">
        <v>3.3</v>
      </c>
      <c r="H2314" s="19">
        <v>39569</v>
      </c>
      <c r="I2314" s="20">
        <v>0.3</v>
      </c>
    </row>
    <row r="2315" spans="1:9" ht="30" x14ac:dyDescent="0.25">
      <c r="A2315" s="17" t="s">
        <v>61</v>
      </c>
      <c r="B2315" s="17" t="s">
        <v>3065</v>
      </c>
      <c r="C2315" s="17" t="str">
        <f>tblLocAdj[[#This Row],[STATE]]&amp;tblLocAdj[[#This Row],[COUNTY]]</f>
        <v>SCLANCASTER</v>
      </c>
      <c r="D2315" s="20">
        <v>3.6</v>
      </c>
      <c r="E2315" s="17" t="s">
        <v>3789</v>
      </c>
      <c r="F2315" s="19">
        <v>40544</v>
      </c>
      <c r="G2315" s="20">
        <v>3.1</v>
      </c>
      <c r="H2315" s="19">
        <v>39569</v>
      </c>
      <c r="I2315" s="20">
        <v>0.5</v>
      </c>
    </row>
    <row r="2316" spans="1:9" ht="30" x14ac:dyDescent="0.25">
      <c r="A2316" s="17" t="s">
        <v>61</v>
      </c>
      <c r="B2316" s="17" t="s">
        <v>902</v>
      </c>
      <c r="C2316" s="17" t="str">
        <f>tblLocAdj[[#This Row],[STATE]]&amp;tblLocAdj[[#This Row],[COUNTY]]</f>
        <v>SCLAURENS</v>
      </c>
      <c r="D2316" s="20">
        <v>3.6</v>
      </c>
      <c r="E2316" s="17" t="s">
        <v>3790</v>
      </c>
      <c r="F2316" s="19">
        <v>40544</v>
      </c>
      <c r="G2316" s="20">
        <v>3.1</v>
      </c>
      <c r="H2316" s="19">
        <v>39569</v>
      </c>
      <c r="I2316" s="20">
        <v>0.5</v>
      </c>
    </row>
    <row r="2317" spans="1:9" ht="30" x14ac:dyDescent="0.25">
      <c r="A2317" s="17" t="s">
        <v>61</v>
      </c>
      <c r="B2317" s="17" t="s">
        <v>166</v>
      </c>
      <c r="C2317" s="17" t="str">
        <f>tblLocAdj[[#This Row],[STATE]]&amp;tblLocAdj[[#This Row],[COUNTY]]</f>
        <v>SCLEE</v>
      </c>
      <c r="D2317" s="20">
        <v>4</v>
      </c>
      <c r="E2317" s="17" t="s">
        <v>3791</v>
      </c>
      <c r="F2317" s="19">
        <v>40544</v>
      </c>
      <c r="G2317" s="20">
        <v>3.3</v>
      </c>
      <c r="H2317" s="19">
        <v>39569</v>
      </c>
      <c r="I2317" s="20">
        <v>0.7</v>
      </c>
    </row>
    <row r="2318" spans="1:9" ht="30" x14ac:dyDescent="0.25">
      <c r="A2318" s="17" t="s">
        <v>61</v>
      </c>
      <c r="B2318" s="17" t="s">
        <v>3792</v>
      </c>
      <c r="C2318" s="17" t="str">
        <f>tblLocAdj[[#This Row],[STATE]]&amp;tblLocAdj[[#This Row],[COUNTY]]</f>
        <v>SCLEXINGTON</v>
      </c>
      <c r="D2318" s="20">
        <v>4</v>
      </c>
      <c r="E2318" s="17" t="s">
        <v>3793</v>
      </c>
      <c r="F2318" s="19">
        <v>40544</v>
      </c>
      <c r="G2318" s="20">
        <v>3.3</v>
      </c>
      <c r="H2318" s="19">
        <v>39569</v>
      </c>
      <c r="I2318" s="20">
        <v>0.7</v>
      </c>
    </row>
    <row r="2319" spans="1:9" ht="30" x14ac:dyDescent="0.25">
      <c r="A2319" s="17" t="s">
        <v>61</v>
      </c>
      <c r="B2319" s="17" t="s">
        <v>178</v>
      </c>
      <c r="C2319" s="17" t="str">
        <f>tblLocAdj[[#This Row],[STATE]]&amp;tblLocAdj[[#This Row],[COUNTY]]</f>
        <v>SCMARION</v>
      </c>
      <c r="D2319" s="20">
        <v>4</v>
      </c>
      <c r="E2319" s="17" t="s">
        <v>3794</v>
      </c>
      <c r="F2319" s="19">
        <v>40544</v>
      </c>
      <c r="G2319" s="20">
        <v>3.3</v>
      </c>
      <c r="H2319" s="19">
        <v>39569</v>
      </c>
      <c r="I2319" s="20">
        <v>0.7</v>
      </c>
    </row>
    <row r="2320" spans="1:9" ht="30" x14ac:dyDescent="0.25">
      <c r="A2320" s="17" t="s">
        <v>61</v>
      </c>
      <c r="B2320" s="17" t="s">
        <v>3795</v>
      </c>
      <c r="C2320" s="17" t="str">
        <f>tblLocAdj[[#This Row],[STATE]]&amp;tblLocAdj[[#This Row],[COUNTY]]</f>
        <v>SCMARLBORO</v>
      </c>
      <c r="D2320" s="20">
        <v>4</v>
      </c>
      <c r="E2320" s="17" t="s">
        <v>3796</v>
      </c>
      <c r="F2320" s="19">
        <v>40544</v>
      </c>
      <c r="G2320" s="20">
        <v>3.3</v>
      </c>
      <c r="H2320" s="19">
        <v>39569</v>
      </c>
      <c r="I2320" s="20">
        <v>0.7</v>
      </c>
    </row>
    <row r="2321" spans="1:9" ht="30" x14ac:dyDescent="0.25">
      <c r="A2321" s="17" t="s">
        <v>61</v>
      </c>
      <c r="B2321" s="17" t="s">
        <v>3797</v>
      </c>
      <c r="C2321" s="17" t="str">
        <f>tblLocAdj[[#This Row],[STATE]]&amp;tblLocAdj[[#This Row],[COUNTY]]</f>
        <v>SCMCCORMICK</v>
      </c>
      <c r="D2321" s="20">
        <v>3.6</v>
      </c>
      <c r="E2321" s="17" t="s">
        <v>3798</v>
      </c>
      <c r="F2321" s="19">
        <v>40544</v>
      </c>
      <c r="G2321" s="20">
        <v>3.1</v>
      </c>
      <c r="H2321" s="19">
        <v>39569</v>
      </c>
      <c r="I2321" s="20">
        <v>0.5</v>
      </c>
    </row>
    <row r="2322" spans="1:9" ht="30" x14ac:dyDescent="0.25">
      <c r="A2322" s="17" t="s">
        <v>61</v>
      </c>
      <c r="B2322" s="17" t="s">
        <v>3799</v>
      </c>
      <c r="C2322" s="17" t="str">
        <f>tblLocAdj[[#This Row],[STATE]]&amp;tblLocAdj[[#This Row],[COUNTY]]</f>
        <v>SCNEWBERRY</v>
      </c>
      <c r="D2322" s="20">
        <v>3.6</v>
      </c>
      <c r="E2322" s="17" t="s">
        <v>3800</v>
      </c>
      <c r="F2322" s="19">
        <v>40544</v>
      </c>
      <c r="G2322" s="20">
        <v>3.3</v>
      </c>
      <c r="H2322" s="19">
        <v>39569</v>
      </c>
      <c r="I2322" s="20">
        <v>0.3</v>
      </c>
    </row>
    <row r="2323" spans="1:9" ht="30" x14ac:dyDescent="0.25">
      <c r="A2323" s="17" t="s">
        <v>61</v>
      </c>
      <c r="B2323" s="17" t="s">
        <v>932</v>
      </c>
      <c r="C2323" s="17" t="str">
        <f>tblLocAdj[[#This Row],[STATE]]&amp;tblLocAdj[[#This Row],[COUNTY]]</f>
        <v>SCOCONEE</v>
      </c>
      <c r="D2323" s="20">
        <v>3.6</v>
      </c>
      <c r="E2323" s="17" t="s">
        <v>3801</v>
      </c>
      <c r="F2323" s="19">
        <v>40544</v>
      </c>
      <c r="G2323" s="20">
        <v>3.1</v>
      </c>
      <c r="H2323" s="19">
        <v>39569</v>
      </c>
      <c r="I2323" s="20">
        <v>0.5</v>
      </c>
    </row>
    <row r="2324" spans="1:9" ht="30" x14ac:dyDescent="0.25">
      <c r="A2324" s="17" t="s">
        <v>61</v>
      </c>
      <c r="B2324" s="17" t="s">
        <v>3802</v>
      </c>
      <c r="C2324" s="17" t="str">
        <f>tblLocAdj[[#This Row],[STATE]]&amp;tblLocAdj[[#This Row],[COUNTY]]</f>
        <v>SCORANGEBURG</v>
      </c>
      <c r="D2324" s="20">
        <v>4</v>
      </c>
      <c r="E2324" s="17" t="s">
        <v>3803</v>
      </c>
      <c r="F2324" s="19">
        <v>40544</v>
      </c>
      <c r="G2324" s="20">
        <v>3.3</v>
      </c>
      <c r="H2324" s="19">
        <v>39569</v>
      </c>
      <c r="I2324" s="20">
        <v>0.7</v>
      </c>
    </row>
    <row r="2325" spans="1:9" ht="30" x14ac:dyDescent="0.25">
      <c r="A2325" s="17" t="s">
        <v>61</v>
      </c>
      <c r="B2325" s="17" t="s">
        <v>192</v>
      </c>
      <c r="C2325" s="17" t="str">
        <f>tblLocAdj[[#This Row],[STATE]]&amp;tblLocAdj[[#This Row],[COUNTY]]</f>
        <v>SCPICKENS</v>
      </c>
      <c r="D2325" s="20">
        <v>3.6</v>
      </c>
      <c r="E2325" s="17" t="s">
        <v>3804</v>
      </c>
      <c r="F2325" s="19">
        <v>40544</v>
      </c>
      <c r="G2325" s="20">
        <v>3.1</v>
      </c>
      <c r="H2325" s="19">
        <v>39569</v>
      </c>
      <c r="I2325" s="20">
        <v>0.5</v>
      </c>
    </row>
    <row r="2326" spans="1:9" ht="30" x14ac:dyDescent="0.25">
      <c r="A2326" s="17" t="s">
        <v>61</v>
      </c>
      <c r="B2326" s="17" t="s">
        <v>1364</v>
      </c>
      <c r="C2326" s="17" t="str">
        <f>tblLocAdj[[#This Row],[STATE]]&amp;tblLocAdj[[#This Row],[COUNTY]]</f>
        <v>SCRICHLAND</v>
      </c>
      <c r="D2326" s="20">
        <v>4</v>
      </c>
      <c r="E2326" s="17" t="s">
        <v>3805</v>
      </c>
      <c r="F2326" s="19">
        <v>40544</v>
      </c>
      <c r="G2326" s="20">
        <v>3.3</v>
      </c>
      <c r="H2326" s="19">
        <v>39569</v>
      </c>
      <c r="I2326" s="20">
        <v>0.7</v>
      </c>
    </row>
    <row r="2327" spans="1:9" ht="30" x14ac:dyDescent="0.25">
      <c r="A2327" s="17" t="s">
        <v>61</v>
      </c>
      <c r="B2327" s="17" t="s">
        <v>3806</v>
      </c>
      <c r="C2327" s="17" t="str">
        <f>tblLocAdj[[#This Row],[STATE]]&amp;tblLocAdj[[#This Row],[COUNTY]]</f>
        <v>SCSALUDA</v>
      </c>
      <c r="D2327" s="20">
        <v>3.6</v>
      </c>
      <c r="E2327" s="17" t="s">
        <v>3807</v>
      </c>
      <c r="F2327" s="19">
        <v>40544</v>
      </c>
      <c r="G2327" s="20">
        <v>3.3</v>
      </c>
      <c r="H2327" s="19">
        <v>39569</v>
      </c>
      <c r="I2327" s="20">
        <v>0.3</v>
      </c>
    </row>
    <row r="2328" spans="1:9" ht="30" x14ac:dyDescent="0.25">
      <c r="A2328" s="17" t="s">
        <v>61</v>
      </c>
      <c r="B2328" s="17" t="s">
        <v>3808</v>
      </c>
      <c r="C2328" s="17" t="str">
        <f>tblLocAdj[[#This Row],[STATE]]&amp;tblLocAdj[[#This Row],[COUNTY]]</f>
        <v>SCSPARTANBURG</v>
      </c>
      <c r="D2328" s="20">
        <v>3.6</v>
      </c>
      <c r="E2328" s="17" t="s">
        <v>3809</v>
      </c>
      <c r="F2328" s="19">
        <v>40544</v>
      </c>
      <c r="G2328" s="20">
        <v>3.1</v>
      </c>
      <c r="H2328" s="19">
        <v>39569</v>
      </c>
      <c r="I2328" s="20">
        <v>0.5</v>
      </c>
    </row>
    <row r="2329" spans="1:9" ht="30" x14ac:dyDescent="0.25">
      <c r="A2329" s="17" t="s">
        <v>61</v>
      </c>
      <c r="B2329" s="17" t="s">
        <v>204</v>
      </c>
      <c r="C2329" s="17" t="str">
        <f>tblLocAdj[[#This Row],[STATE]]&amp;tblLocAdj[[#This Row],[COUNTY]]</f>
        <v>SCSUMTER</v>
      </c>
      <c r="D2329" s="20">
        <v>4</v>
      </c>
      <c r="E2329" s="17" t="s">
        <v>3810</v>
      </c>
      <c r="F2329" s="19">
        <v>40544</v>
      </c>
      <c r="G2329" s="20">
        <v>3.3</v>
      </c>
      <c r="H2329" s="19">
        <v>39569</v>
      </c>
      <c r="I2329" s="20">
        <v>0.7</v>
      </c>
    </row>
    <row r="2330" spans="1:9" ht="30" x14ac:dyDescent="0.25">
      <c r="A2330" s="17" t="s">
        <v>61</v>
      </c>
      <c r="B2330" s="17" t="s">
        <v>341</v>
      </c>
      <c r="C2330" s="23" t="str">
        <f>tblLocAdj[[#This Row],[STATE]]&amp;tblLocAdj[[#This Row],[COUNTY]]</f>
        <v>SCUNION</v>
      </c>
      <c r="D2330" s="28">
        <v>3.6</v>
      </c>
      <c r="E2330" s="17" t="s">
        <v>3811</v>
      </c>
      <c r="F2330" s="19">
        <v>40544</v>
      </c>
      <c r="G2330" s="20">
        <v>3.1</v>
      </c>
      <c r="H2330" s="29">
        <v>39569</v>
      </c>
      <c r="I2330" s="20">
        <v>0.5</v>
      </c>
    </row>
    <row r="2331" spans="1:9" ht="30" x14ac:dyDescent="0.25">
      <c r="A2331" s="17" t="s">
        <v>61</v>
      </c>
      <c r="B2331" s="17" t="s">
        <v>3812</v>
      </c>
      <c r="C2331" s="23" t="str">
        <f>tblLocAdj[[#This Row],[STATE]]&amp;tblLocAdj[[#This Row],[COUNTY]]</f>
        <v>SCWILLIAMSBURG</v>
      </c>
      <c r="D2331" s="28">
        <v>4</v>
      </c>
      <c r="E2331" s="17" t="s">
        <v>3813</v>
      </c>
      <c r="F2331" s="19">
        <v>40544</v>
      </c>
      <c r="G2331" s="20">
        <v>3.3</v>
      </c>
      <c r="H2331" s="29">
        <v>39569</v>
      </c>
      <c r="I2331" s="20">
        <v>0.7</v>
      </c>
    </row>
    <row r="2332" spans="1:9" ht="30" x14ac:dyDescent="0.25">
      <c r="A2332" s="17" t="s">
        <v>61</v>
      </c>
      <c r="B2332" s="17" t="s">
        <v>2077</v>
      </c>
      <c r="C2332" s="23" t="str">
        <f>tblLocAdj[[#This Row],[STATE]]&amp;tblLocAdj[[#This Row],[COUNTY]]</f>
        <v>SCYORK</v>
      </c>
      <c r="D2332" s="28">
        <v>3.6</v>
      </c>
      <c r="E2332" s="17" t="s">
        <v>3814</v>
      </c>
      <c r="F2332" s="19">
        <v>40544</v>
      </c>
      <c r="G2332" s="20">
        <v>3.1</v>
      </c>
      <c r="H2332" s="29">
        <v>39569</v>
      </c>
      <c r="I2332" s="20">
        <v>0.5</v>
      </c>
    </row>
    <row r="2333" spans="1:9" ht="30" x14ac:dyDescent="0.25">
      <c r="A2333" s="17" t="s">
        <v>62</v>
      </c>
      <c r="B2333" s="17" t="s">
        <v>3815</v>
      </c>
      <c r="C2333" s="23" t="str">
        <f>tblLocAdj[[#This Row],[STATE]]&amp;tblLocAdj[[#This Row],[COUNTY]]</f>
        <v>SDAURORA</v>
      </c>
      <c r="D2333" s="28">
        <v>1.7</v>
      </c>
      <c r="E2333" s="17" t="s">
        <v>3816</v>
      </c>
      <c r="F2333" s="19">
        <v>40544</v>
      </c>
      <c r="G2333" s="20">
        <v>1.7</v>
      </c>
      <c r="H2333" s="29"/>
      <c r="I2333" s="20">
        <v>0</v>
      </c>
    </row>
    <row r="2334" spans="1:9" ht="30" x14ac:dyDescent="0.25">
      <c r="A2334" s="17" t="s">
        <v>62</v>
      </c>
      <c r="B2334" s="17" t="s">
        <v>3817</v>
      </c>
      <c r="C2334" s="23" t="str">
        <f>tblLocAdj[[#This Row],[STATE]]&amp;tblLocAdj[[#This Row],[COUNTY]]</f>
        <v>SDBEADLE</v>
      </c>
      <c r="D2334" s="28">
        <v>1.7</v>
      </c>
      <c r="E2334" s="17" t="s">
        <v>3818</v>
      </c>
      <c r="F2334" s="19">
        <v>40544</v>
      </c>
      <c r="G2334" s="20">
        <v>1.7</v>
      </c>
      <c r="H2334" s="29"/>
      <c r="I2334" s="20">
        <v>0</v>
      </c>
    </row>
    <row r="2335" spans="1:9" ht="30" x14ac:dyDescent="0.25">
      <c r="A2335" s="17" t="s">
        <v>62</v>
      </c>
      <c r="B2335" s="17" t="s">
        <v>3819</v>
      </c>
      <c r="C2335" s="23" t="str">
        <f>tblLocAdj[[#This Row],[STATE]]&amp;tblLocAdj[[#This Row],[COUNTY]]</f>
        <v>SDBENNETT</v>
      </c>
      <c r="D2335" s="28">
        <v>1.7</v>
      </c>
      <c r="E2335" s="17" t="s">
        <v>3820</v>
      </c>
      <c r="F2335" s="19">
        <v>40544</v>
      </c>
      <c r="G2335" s="20">
        <v>1.7</v>
      </c>
      <c r="H2335" s="29"/>
      <c r="I2335" s="20">
        <v>0</v>
      </c>
    </row>
    <row r="2336" spans="1:9" ht="30" x14ac:dyDescent="0.25">
      <c r="A2336" s="17" t="s">
        <v>62</v>
      </c>
      <c r="B2336" s="17" t="s">
        <v>3821</v>
      </c>
      <c r="C2336" s="23" t="str">
        <f>tblLocAdj[[#This Row],[STATE]]&amp;tblLocAdj[[#This Row],[COUNTY]]</f>
        <v>SDBON HOMME</v>
      </c>
      <c r="D2336" s="28">
        <v>1.75</v>
      </c>
      <c r="E2336" s="17" t="s">
        <v>3822</v>
      </c>
      <c r="F2336" s="19">
        <v>40544</v>
      </c>
      <c r="G2336" s="20">
        <v>1.75</v>
      </c>
      <c r="H2336" s="29"/>
      <c r="I2336" s="20">
        <v>0</v>
      </c>
    </row>
    <row r="2337" spans="1:9" ht="30" x14ac:dyDescent="0.25">
      <c r="A2337" s="17" t="s">
        <v>62</v>
      </c>
      <c r="B2337" s="17" t="s">
        <v>3823</v>
      </c>
      <c r="C2337" s="23" t="str">
        <f>tblLocAdj[[#This Row],[STATE]]&amp;tblLocAdj[[#This Row],[COUNTY]]</f>
        <v>SDBROOKINGS</v>
      </c>
      <c r="D2337" s="28">
        <v>1.7</v>
      </c>
      <c r="E2337" s="17" t="s">
        <v>3824</v>
      </c>
      <c r="F2337" s="19">
        <v>40544</v>
      </c>
      <c r="G2337" s="20">
        <v>1.7</v>
      </c>
      <c r="H2337" s="29"/>
      <c r="I2337" s="20">
        <v>0</v>
      </c>
    </row>
    <row r="2338" spans="1:9" ht="30" x14ac:dyDescent="0.25">
      <c r="A2338" s="17" t="s">
        <v>62</v>
      </c>
      <c r="B2338" s="17" t="s">
        <v>1255</v>
      </c>
      <c r="C2338" s="23" t="str">
        <f>tblLocAdj[[#This Row],[STATE]]&amp;tblLocAdj[[#This Row],[COUNTY]]</f>
        <v>SDBROWN</v>
      </c>
      <c r="D2338" s="28">
        <v>1.7</v>
      </c>
      <c r="E2338" s="17" t="s">
        <v>3825</v>
      </c>
      <c r="F2338" s="19">
        <v>40544</v>
      </c>
      <c r="G2338" s="20">
        <v>1.7</v>
      </c>
      <c r="H2338" s="29"/>
      <c r="I2338" s="20">
        <v>0</v>
      </c>
    </row>
    <row r="2339" spans="1:9" ht="30" x14ac:dyDescent="0.25">
      <c r="A2339" s="17" t="s">
        <v>62</v>
      </c>
      <c r="B2339" s="17" t="s">
        <v>3826</v>
      </c>
      <c r="C2339" s="23" t="str">
        <f>tblLocAdj[[#This Row],[STATE]]&amp;tblLocAdj[[#This Row],[COUNTY]]</f>
        <v>SDBRULE</v>
      </c>
      <c r="D2339" s="28">
        <v>1.7</v>
      </c>
      <c r="E2339" s="17" t="s">
        <v>3827</v>
      </c>
      <c r="F2339" s="19">
        <v>40544</v>
      </c>
      <c r="G2339" s="20">
        <v>1.7</v>
      </c>
      <c r="H2339" s="29"/>
      <c r="I2339" s="20">
        <v>0</v>
      </c>
    </row>
    <row r="2340" spans="1:9" ht="30" x14ac:dyDescent="0.25">
      <c r="A2340" s="17" t="s">
        <v>62</v>
      </c>
      <c r="B2340" s="17" t="s">
        <v>2999</v>
      </c>
      <c r="C2340" s="23" t="str">
        <f>tblLocAdj[[#This Row],[STATE]]&amp;tblLocAdj[[#This Row],[COUNTY]]</f>
        <v>SDBUFFALO</v>
      </c>
      <c r="D2340" s="28">
        <v>1.7</v>
      </c>
      <c r="E2340" s="17" t="s">
        <v>3828</v>
      </c>
      <c r="F2340" s="19">
        <v>40544</v>
      </c>
      <c r="G2340" s="20">
        <v>1.7</v>
      </c>
      <c r="H2340" s="29"/>
      <c r="I2340" s="20">
        <v>0</v>
      </c>
    </row>
    <row r="2341" spans="1:9" ht="30" x14ac:dyDescent="0.25">
      <c r="A2341" s="17" t="s">
        <v>62</v>
      </c>
      <c r="B2341" s="17" t="s">
        <v>388</v>
      </c>
      <c r="C2341" s="23" t="str">
        <f>tblLocAdj[[#This Row],[STATE]]&amp;tblLocAdj[[#This Row],[COUNTY]]</f>
        <v>SDBUTTE</v>
      </c>
      <c r="D2341" s="28">
        <v>1.65</v>
      </c>
      <c r="E2341" s="17" t="s">
        <v>3829</v>
      </c>
      <c r="F2341" s="19">
        <v>40544</v>
      </c>
      <c r="G2341" s="20">
        <v>1.65</v>
      </c>
      <c r="H2341" s="29"/>
      <c r="I2341" s="20">
        <v>0</v>
      </c>
    </row>
    <row r="2342" spans="1:9" ht="30" x14ac:dyDescent="0.25">
      <c r="A2342" s="17" t="s">
        <v>62</v>
      </c>
      <c r="B2342" s="17" t="s">
        <v>1733</v>
      </c>
      <c r="C2342" s="23" t="str">
        <f>tblLocAdj[[#This Row],[STATE]]&amp;tblLocAdj[[#This Row],[COUNTY]]</f>
        <v>SDCAMPBELL</v>
      </c>
      <c r="D2342" s="28">
        <v>1.65</v>
      </c>
      <c r="E2342" s="17" t="s">
        <v>3830</v>
      </c>
      <c r="F2342" s="19">
        <v>40544</v>
      </c>
      <c r="G2342" s="20">
        <v>1.65</v>
      </c>
      <c r="H2342" s="29"/>
      <c r="I2342" s="20">
        <v>0</v>
      </c>
    </row>
    <row r="2343" spans="1:9" ht="30" x14ac:dyDescent="0.25">
      <c r="A2343" s="17" t="s">
        <v>62</v>
      </c>
      <c r="B2343" s="17" t="s">
        <v>3831</v>
      </c>
      <c r="C2343" s="23" t="str">
        <f>tblLocAdj[[#This Row],[STATE]]&amp;tblLocAdj[[#This Row],[COUNTY]]</f>
        <v>SDCHARLES MIX</v>
      </c>
      <c r="D2343" s="28">
        <v>1.75</v>
      </c>
      <c r="E2343" s="17" t="s">
        <v>3832</v>
      </c>
      <c r="F2343" s="19">
        <v>40544</v>
      </c>
      <c r="G2343" s="20">
        <v>1.75</v>
      </c>
      <c r="H2343" s="29"/>
      <c r="I2343" s="20">
        <v>0</v>
      </c>
    </row>
    <row r="2344" spans="1:9" ht="30" x14ac:dyDescent="0.25">
      <c r="A2344" s="17" t="s">
        <v>62</v>
      </c>
      <c r="B2344" s="17" t="s">
        <v>237</v>
      </c>
      <c r="C2344" s="23" t="str">
        <f>tblLocAdj[[#This Row],[STATE]]&amp;tblLocAdj[[#This Row],[COUNTY]]</f>
        <v>SDCLARK</v>
      </c>
      <c r="D2344" s="28">
        <v>1.7</v>
      </c>
      <c r="E2344" s="17" t="s">
        <v>3833</v>
      </c>
      <c r="F2344" s="19">
        <v>40544</v>
      </c>
      <c r="G2344" s="20">
        <v>1.7</v>
      </c>
      <c r="H2344" s="29"/>
      <c r="I2344" s="20">
        <v>0</v>
      </c>
    </row>
    <row r="2345" spans="1:9" ht="30" x14ac:dyDescent="0.25">
      <c r="A2345" s="17" t="s">
        <v>62</v>
      </c>
      <c r="B2345" s="17" t="s">
        <v>112</v>
      </c>
      <c r="C2345" s="23" t="str">
        <f>tblLocAdj[[#This Row],[STATE]]&amp;tblLocAdj[[#This Row],[COUNTY]]</f>
        <v>SDCLAY</v>
      </c>
      <c r="D2345" s="28">
        <v>1.75</v>
      </c>
      <c r="E2345" s="17" t="s">
        <v>3834</v>
      </c>
      <c r="F2345" s="19">
        <v>40544</v>
      </c>
      <c r="G2345" s="20">
        <v>1.75</v>
      </c>
      <c r="H2345" s="29"/>
      <c r="I2345" s="20">
        <v>0</v>
      </c>
    </row>
    <row r="2346" spans="1:9" ht="30" x14ac:dyDescent="0.25">
      <c r="A2346" s="17" t="s">
        <v>62</v>
      </c>
      <c r="B2346" s="17" t="s">
        <v>3835</v>
      </c>
      <c r="C2346" s="23" t="str">
        <f>tblLocAdj[[#This Row],[STATE]]&amp;tblLocAdj[[#This Row],[COUNTY]]</f>
        <v>SDCODINGTON</v>
      </c>
      <c r="D2346" s="28">
        <v>1.7</v>
      </c>
      <c r="E2346" s="17" t="s">
        <v>3836</v>
      </c>
      <c r="F2346" s="19">
        <v>40544</v>
      </c>
      <c r="G2346" s="20">
        <v>1.7</v>
      </c>
      <c r="H2346" s="29"/>
      <c r="I2346" s="20">
        <v>0</v>
      </c>
    </row>
    <row r="2347" spans="1:9" ht="30" x14ac:dyDescent="0.25">
      <c r="A2347" s="17" t="s">
        <v>62</v>
      </c>
      <c r="B2347" s="17" t="s">
        <v>3837</v>
      </c>
      <c r="C2347" s="23" t="str">
        <f>tblLocAdj[[#This Row],[STATE]]&amp;tblLocAdj[[#This Row],[COUNTY]]</f>
        <v>SDCORSON</v>
      </c>
      <c r="D2347" s="28">
        <v>1.65</v>
      </c>
      <c r="E2347" s="17" t="s">
        <v>3838</v>
      </c>
      <c r="F2347" s="19">
        <v>40544</v>
      </c>
      <c r="G2347" s="20">
        <v>1.65</v>
      </c>
      <c r="H2347" s="29"/>
      <c r="I2347" s="20">
        <v>0</v>
      </c>
    </row>
    <row r="2348" spans="1:9" ht="30" x14ac:dyDescent="0.25">
      <c r="A2348" s="17" t="s">
        <v>62</v>
      </c>
      <c r="B2348" s="17" t="s">
        <v>522</v>
      </c>
      <c r="C2348" s="23" t="str">
        <f>tblLocAdj[[#This Row],[STATE]]&amp;tblLocAdj[[#This Row],[COUNTY]]</f>
        <v>SDCUSTER</v>
      </c>
      <c r="D2348" s="28">
        <v>1.8</v>
      </c>
      <c r="E2348" s="17" t="s">
        <v>3839</v>
      </c>
      <c r="F2348" s="19">
        <v>40544</v>
      </c>
      <c r="G2348" s="20">
        <v>1.8</v>
      </c>
      <c r="H2348" s="29"/>
      <c r="I2348" s="20">
        <v>0</v>
      </c>
    </row>
    <row r="2349" spans="1:9" ht="30" x14ac:dyDescent="0.25">
      <c r="A2349" s="17" t="s">
        <v>62</v>
      </c>
      <c r="B2349" s="17" t="s">
        <v>3840</v>
      </c>
      <c r="C2349" s="23" t="str">
        <f>tblLocAdj[[#This Row],[STATE]]&amp;tblLocAdj[[#This Row],[COUNTY]]</f>
        <v>SDDAVISON</v>
      </c>
      <c r="D2349" s="28">
        <v>1.7</v>
      </c>
      <c r="E2349" s="17" t="s">
        <v>3841</v>
      </c>
      <c r="F2349" s="19">
        <v>40544</v>
      </c>
      <c r="G2349" s="20">
        <v>1.7</v>
      </c>
      <c r="H2349" s="29"/>
      <c r="I2349" s="20">
        <v>0</v>
      </c>
    </row>
    <row r="2350" spans="1:9" ht="30" x14ac:dyDescent="0.25">
      <c r="A2350" s="17" t="s">
        <v>62</v>
      </c>
      <c r="B2350" s="17" t="s">
        <v>3842</v>
      </c>
      <c r="C2350" s="23" t="str">
        <f>tblLocAdj[[#This Row],[STATE]]&amp;tblLocAdj[[#This Row],[COUNTY]]</f>
        <v>SDDAY</v>
      </c>
      <c r="D2350" s="28">
        <v>1.7</v>
      </c>
      <c r="E2350" s="17" t="s">
        <v>3843</v>
      </c>
      <c r="F2350" s="19">
        <v>40544</v>
      </c>
      <c r="G2350" s="20">
        <v>1.7</v>
      </c>
      <c r="H2350" s="29"/>
      <c r="I2350" s="20">
        <v>0</v>
      </c>
    </row>
    <row r="2351" spans="1:9" ht="30" x14ac:dyDescent="0.25">
      <c r="A2351" s="17" t="s">
        <v>62</v>
      </c>
      <c r="B2351" s="17" t="s">
        <v>3020</v>
      </c>
      <c r="C2351" s="23" t="str">
        <f>tblLocAdj[[#This Row],[STATE]]&amp;tblLocAdj[[#This Row],[COUNTY]]</f>
        <v>SDDEUEL</v>
      </c>
      <c r="D2351" s="28">
        <v>1.7</v>
      </c>
      <c r="E2351" s="17" t="s">
        <v>3844</v>
      </c>
      <c r="F2351" s="19">
        <v>40544</v>
      </c>
      <c r="G2351" s="20">
        <v>1.7</v>
      </c>
      <c r="H2351" s="29"/>
      <c r="I2351" s="20">
        <v>0</v>
      </c>
    </row>
    <row r="2352" spans="1:9" ht="30" x14ac:dyDescent="0.25">
      <c r="A2352" s="17" t="s">
        <v>62</v>
      </c>
      <c r="B2352" s="17" t="s">
        <v>3497</v>
      </c>
      <c r="C2352" s="23" t="str">
        <f>tblLocAdj[[#This Row],[STATE]]&amp;tblLocAdj[[#This Row],[COUNTY]]</f>
        <v>SDDEWEY</v>
      </c>
      <c r="D2352" s="28">
        <v>1.65</v>
      </c>
      <c r="E2352" s="17" t="s">
        <v>3845</v>
      </c>
      <c r="F2352" s="19">
        <v>40544</v>
      </c>
      <c r="G2352" s="20">
        <v>1.65</v>
      </c>
      <c r="H2352" s="29"/>
      <c r="I2352" s="20">
        <v>0</v>
      </c>
    </row>
    <row r="2353" spans="1:9" ht="30" x14ac:dyDescent="0.25">
      <c r="A2353" s="17" t="s">
        <v>62</v>
      </c>
      <c r="B2353" s="17" t="s">
        <v>530</v>
      </c>
      <c r="C2353" s="23" t="str">
        <f>tblLocAdj[[#This Row],[STATE]]&amp;tblLocAdj[[#This Row],[COUNTY]]</f>
        <v>SDDOUGLAS</v>
      </c>
      <c r="D2353" s="28">
        <v>1.75</v>
      </c>
      <c r="E2353" s="17" t="s">
        <v>3846</v>
      </c>
      <c r="F2353" s="19">
        <v>40544</v>
      </c>
      <c r="G2353" s="20">
        <v>1.75</v>
      </c>
      <c r="H2353" s="29"/>
      <c r="I2353" s="20">
        <v>0</v>
      </c>
    </row>
    <row r="2354" spans="1:9" ht="30" x14ac:dyDescent="0.25">
      <c r="A2354" s="17" t="s">
        <v>62</v>
      </c>
      <c r="B2354" s="17" t="s">
        <v>3847</v>
      </c>
      <c r="C2354" s="23" t="str">
        <f>tblLocAdj[[#This Row],[STATE]]&amp;tblLocAdj[[#This Row],[COUNTY]]</f>
        <v>SDEDMUNDS</v>
      </c>
      <c r="D2354" s="28">
        <v>1.7</v>
      </c>
      <c r="E2354" s="17" t="s">
        <v>3848</v>
      </c>
      <c r="F2354" s="19">
        <v>40544</v>
      </c>
      <c r="G2354" s="20">
        <v>1.7</v>
      </c>
      <c r="H2354" s="29"/>
      <c r="I2354" s="20">
        <v>0</v>
      </c>
    </row>
    <row r="2355" spans="1:9" ht="30" x14ac:dyDescent="0.25">
      <c r="A2355" s="17" t="s">
        <v>62</v>
      </c>
      <c r="B2355" s="17" t="s">
        <v>3849</v>
      </c>
      <c r="C2355" s="23" t="str">
        <f>tblLocAdj[[#This Row],[STATE]]&amp;tblLocAdj[[#This Row],[COUNTY]]</f>
        <v>SDFALL RIVER</v>
      </c>
      <c r="D2355" s="28">
        <v>1.8</v>
      </c>
      <c r="E2355" s="17" t="s">
        <v>3850</v>
      </c>
      <c r="F2355" s="19">
        <v>40544</v>
      </c>
      <c r="G2355" s="20">
        <v>1.8</v>
      </c>
      <c r="H2355" s="29"/>
      <c r="I2355" s="20">
        <v>0</v>
      </c>
    </row>
    <row r="2356" spans="1:9" ht="30" x14ac:dyDescent="0.25">
      <c r="A2356" s="17" t="s">
        <v>62</v>
      </c>
      <c r="B2356" s="17" t="s">
        <v>3851</v>
      </c>
      <c r="C2356" s="23" t="str">
        <f>tblLocAdj[[#This Row],[STATE]]&amp;tblLocAdj[[#This Row],[COUNTY]]</f>
        <v>SDFAULK</v>
      </c>
      <c r="D2356" s="28">
        <v>1.7</v>
      </c>
      <c r="E2356" s="17" t="s">
        <v>3852</v>
      </c>
      <c r="F2356" s="19">
        <v>40544</v>
      </c>
      <c r="G2356" s="20">
        <v>1.7</v>
      </c>
      <c r="H2356" s="29"/>
      <c r="I2356" s="20">
        <v>0</v>
      </c>
    </row>
    <row r="2357" spans="1:9" ht="30" x14ac:dyDescent="0.25">
      <c r="A2357" s="17" t="s">
        <v>62</v>
      </c>
      <c r="B2357" s="17" t="s">
        <v>267</v>
      </c>
      <c r="C2357" s="23" t="str">
        <f>tblLocAdj[[#This Row],[STATE]]&amp;tblLocAdj[[#This Row],[COUNTY]]</f>
        <v>SDGRANT</v>
      </c>
      <c r="D2357" s="28">
        <v>1.7</v>
      </c>
      <c r="E2357" s="17" t="s">
        <v>3853</v>
      </c>
      <c r="F2357" s="19">
        <v>40544</v>
      </c>
      <c r="G2357" s="20">
        <v>1.7</v>
      </c>
      <c r="H2357" s="29"/>
      <c r="I2357" s="20">
        <v>0</v>
      </c>
    </row>
    <row r="2358" spans="1:9" ht="30" x14ac:dyDescent="0.25">
      <c r="A2358" s="17" t="s">
        <v>62</v>
      </c>
      <c r="B2358" s="17" t="s">
        <v>3854</v>
      </c>
      <c r="C2358" s="23" t="str">
        <f>tblLocAdj[[#This Row],[STATE]]&amp;tblLocAdj[[#This Row],[COUNTY]]</f>
        <v>SDGREGORY</v>
      </c>
      <c r="D2358" s="28">
        <v>1.75</v>
      </c>
      <c r="E2358" s="17" t="s">
        <v>3855</v>
      </c>
      <c r="F2358" s="19">
        <v>40544</v>
      </c>
      <c r="G2358" s="20">
        <v>1.75</v>
      </c>
      <c r="H2358" s="29"/>
      <c r="I2358" s="20">
        <v>0</v>
      </c>
    </row>
    <row r="2359" spans="1:9" ht="30" x14ac:dyDescent="0.25">
      <c r="A2359" s="17" t="s">
        <v>62</v>
      </c>
      <c r="B2359" s="17" t="s">
        <v>3856</v>
      </c>
      <c r="C2359" s="23" t="str">
        <f>tblLocAdj[[#This Row],[STATE]]&amp;tblLocAdj[[#This Row],[COUNTY]]</f>
        <v>SDHAAKON</v>
      </c>
      <c r="D2359" s="28">
        <v>1.7</v>
      </c>
      <c r="E2359" s="17" t="s">
        <v>3857</v>
      </c>
      <c r="F2359" s="19">
        <v>40544</v>
      </c>
      <c r="G2359" s="20">
        <v>1.7</v>
      </c>
      <c r="H2359" s="29"/>
      <c r="I2359" s="20">
        <v>0</v>
      </c>
    </row>
    <row r="2360" spans="1:9" ht="30" x14ac:dyDescent="0.25">
      <c r="A2360" s="17" t="s">
        <v>62</v>
      </c>
      <c r="B2360" s="17" t="s">
        <v>3858</v>
      </c>
      <c r="C2360" s="23" t="str">
        <f>tblLocAdj[[#This Row],[STATE]]&amp;tblLocAdj[[#This Row],[COUNTY]]</f>
        <v>SDHAMLIN</v>
      </c>
      <c r="D2360" s="28">
        <v>1.7</v>
      </c>
      <c r="E2360" s="17" t="s">
        <v>3859</v>
      </c>
      <c r="F2360" s="19">
        <v>40544</v>
      </c>
      <c r="G2360" s="20">
        <v>1.7</v>
      </c>
      <c r="H2360" s="29"/>
      <c r="I2360" s="20">
        <v>0</v>
      </c>
    </row>
    <row r="2361" spans="1:9" ht="30" x14ac:dyDescent="0.25">
      <c r="A2361" s="17" t="s">
        <v>62</v>
      </c>
      <c r="B2361" s="17" t="s">
        <v>3860</v>
      </c>
      <c r="C2361" s="23" t="str">
        <f>tblLocAdj[[#This Row],[STATE]]&amp;tblLocAdj[[#This Row],[COUNTY]]</f>
        <v>SDHAND</v>
      </c>
      <c r="D2361" s="28">
        <v>1.7</v>
      </c>
      <c r="E2361" s="17" t="s">
        <v>3861</v>
      </c>
      <c r="F2361" s="19">
        <v>40544</v>
      </c>
      <c r="G2361" s="20">
        <v>1.7</v>
      </c>
      <c r="H2361" s="29"/>
      <c r="I2361" s="20">
        <v>0</v>
      </c>
    </row>
    <row r="2362" spans="1:9" ht="30" x14ac:dyDescent="0.25">
      <c r="A2362" s="17" t="s">
        <v>62</v>
      </c>
      <c r="B2362" s="17" t="s">
        <v>3862</v>
      </c>
      <c r="C2362" s="23" t="str">
        <f>tblLocAdj[[#This Row],[STATE]]&amp;tblLocAdj[[#This Row],[COUNTY]]</f>
        <v>SDHANSON</v>
      </c>
      <c r="D2362" s="28">
        <v>1.7</v>
      </c>
      <c r="E2362" s="17" t="s">
        <v>3863</v>
      </c>
      <c r="F2362" s="19">
        <v>40544</v>
      </c>
      <c r="G2362" s="20">
        <v>1.7</v>
      </c>
      <c r="H2362" s="29"/>
      <c r="I2362" s="20">
        <v>0</v>
      </c>
    </row>
    <row r="2363" spans="1:9" ht="30" x14ac:dyDescent="0.25">
      <c r="A2363" s="17" t="s">
        <v>62</v>
      </c>
      <c r="B2363" s="17" t="s">
        <v>3186</v>
      </c>
      <c r="C2363" s="23" t="str">
        <f>tblLocAdj[[#This Row],[STATE]]&amp;tblLocAdj[[#This Row],[COUNTY]]</f>
        <v>SDHARDING</v>
      </c>
      <c r="D2363" s="28">
        <v>1.65</v>
      </c>
      <c r="E2363" s="17" t="s">
        <v>3864</v>
      </c>
      <c r="F2363" s="19">
        <v>40544</v>
      </c>
      <c r="G2363" s="20">
        <v>1.65</v>
      </c>
      <c r="H2363" s="29"/>
      <c r="I2363" s="20">
        <v>0</v>
      </c>
    </row>
    <row r="2364" spans="1:9" ht="30" x14ac:dyDescent="0.25">
      <c r="A2364" s="17" t="s">
        <v>62</v>
      </c>
      <c r="B2364" s="17" t="s">
        <v>3511</v>
      </c>
      <c r="C2364" s="23" t="str">
        <f>tblLocAdj[[#This Row],[STATE]]&amp;tblLocAdj[[#This Row],[COUNTY]]</f>
        <v>SDHUGHES</v>
      </c>
      <c r="D2364" s="28">
        <v>1.7</v>
      </c>
      <c r="E2364" s="17" t="s">
        <v>3865</v>
      </c>
      <c r="F2364" s="19">
        <v>40544</v>
      </c>
      <c r="G2364" s="20">
        <v>1.7</v>
      </c>
      <c r="H2364" s="29"/>
      <c r="I2364" s="20">
        <v>0</v>
      </c>
    </row>
    <row r="2365" spans="1:9" ht="30" x14ac:dyDescent="0.25">
      <c r="A2365" s="17" t="s">
        <v>62</v>
      </c>
      <c r="B2365" s="17" t="s">
        <v>3866</v>
      </c>
      <c r="C2365" s="23" t="str">
        <f>tblLocAdj[[#This Row],[STATE]]&amp;tblLocAdj[[#This Row],[COUNTY]]</f>
        <v>SDHUTCHINSON</v>
      </c>
      <c r="D2365" s="28">
        <v>1.75</v>
      </c>
      <c r="E2365" s="17" t="s">
        <v>3867</v>
      </c>
      <c r="F2365" s="19">
        <v>40544</v>
      </c>
      <c r="G2365" s="20">
        <v>1.75</v>
      </c>
      <c r="H2365" s="29"/>
      <c r="I2365" s="20">
        <v>0</v>
      </c>
    </row>
    <row r="2366" spans="1:9" ht="30" x14ac:dyDescent="0.25">
      <c r="A2366" s="17" t="s">
        <v>62</v>
      </c>
      <c r="B2366" s="17" t="s">
        <v>2816</v>
      </c>
      <c r="C2366" s="23" t="str">
        <f>tblLocAdj[[#This Row],[STATE]]&amp;tblLocAdj[[#This Row],[COUNTY]]</f>
        <v>SDHYDE</v>
      </c>
      <c r="D2366" s="28">
        <v>1.7</v>
      </c>
      <c r="E2366" s="17" t="s">
        <v>3868</v>
      </c>
      <c r="F2366" s="19">
        <v>40544</v>
      </c>
      <c r="G2366" s="20">
        <v>1.7</v>
      </c>
      <c r="H2366" s="29"/>
      <c r="I2366" s="20">
        <v>0</v>
      </c>
    </row>
    <row r="2367" spans="1:9" ht="30" x14ac:dyDescent="0.25">
      <c r="A2367" s="17" t="s">
        <v>62</v>
      </c>
      <c r="B2367" s="17" t="s">
        <v>156</v>
      </c>
      <c r="C2367" s="23" t="str">
        <f>tblLocAdj[[#This Row],[STATE]]&amp;tblLocAdj[[#This Row],[COUNTY]]</f>
        <v>SDJACKSON</v>
      </c>
      <c r="D2367" s="28">
        <v>1.7</v>
      </c>
      <c r="E2367" s="17" t="s">
        <v>3869</v>
      </c>
      <c r="F2367" s="19">
        <v>40544</v>
      </c>
      <c r="G2367" s="20">
        <v>1.7</v>
      </c>
      <c r="H2367" s="29"/>
      <c r="I2367" s="20">
        <v>0</v>
      </c>
    </row>
    <row r="2368" spans="1:9" ht="30" x14ac:dyDescent="0.25">
      <c r="A2368" s="17" t="s">
        <v>62</v>
      </c>
      <c r="B2368" s="17" t="s">
        <v>3870</v>
      </c>
      <c r="C2368" s="23" t="str">
        <f>tblLocAdj[[#This Row],[STATE]]&amp;tblLocAdj[[#This Row],[COUNTY]]</f>
        <v>SDJERAULD</v>
      </c>
      <c r="D2368" s="28">
        <v>1.7</v>
      </c>
      <c r="E2368" s="17" t="s">
        <v>3871</v>
      </c>
      <c r="F2368" s="19">
        <v>40544</v>
      </c>
      <c r="G2368" s="20">
        <v>1.7</v>
      </c>
      <c r="H2368" s="29"/>
      <c r="I2368" s="20">
        <v>0</v>
      </c>
    </row>
    <row r="2369" spans="1:9" ht="30" x14ac:dyDescent="0.25">
      <c r="A2369" s="17" t="s">
        <v>62</v>
      </c>
      <c r="B2369" s="17" t="s">
        <v>897</v>
      </c>
      <c r="C2369" s="23" t="str">
        <f>tblLocAdj[[#This Row],[STATE]]&amp;tblLocAdj[[#This Row],[COUNTY]]</f>
        <v>SDJONES</v>
      </c>
      <c r="D2369" s="28">
        <v>1.7</v>
      </c>
      <c r="E2369" s="17" t="s">
        <v>3872</v>
      </c>
      <c r="F2369" s="19">
        <v>40544</v>
      </c>
      <c r="G2369" s="20">
        <v>1.7</v>
      </c>
      <c r="H2369" s="29"/>
      <c r="I2369" s="20">
        <v>0</v>
      </c>
    </row>
    <row r="2370" spans="1:9" ht="30" x14ac:dyDescent="0.25">
      <c r="A2370" s="17" t="s">
        <v>62</v>
      </c>
      <c r="B2370" s="17" t="s">
        <v>3873</v>
      </c>
      <c r="C2370" s="23" t="str">
        <f>tblLocAdj[[#This Row],[STATE]]&amp;tblLocAdj[[#This Row],[COUNTY]]</f>
        <v>SDKINGSBURY</v>
      </c>
      <c r="D2370" s="28">
        <v>1.7</v>
      </c>
      <c r="E2370" s="17" t="s">
        <v>3874</v>
      </c>
      <c r="F2370" s="19">
        <v>40544</v>
      </c>
      <c r="G2370" s="20">
        <v>1.7</v>
      </c>
      <c r="H2370" s="29"/>
      <c r="I2370" s="20">
        <v>0</v>
      </c>
    </row>
    <row r="2371" spans="1:9" ht="30" x14ac:dyDescent="0.25">
      <c r="A2371" s="17" t="s">
        <v>62</v>
      </c>
      <c r="B2371" s="17" t="s">
        <v>414</v>
      </c>
      <c r="C2371" s="23" t="str">
        <f>tblLocAdj[[#This Row],[STATE]]&amp;tblLocAdj[[#This Row],[COUNTY]]</f>
        <v>SDLAKE</v>
      </c>
      <c r="D2371" s="28">
        <v>1.7</v>
      </c>
      <c r="E2371" s="17" t="s">
        <v>3875</v>
      </c>
      <c r="F2371" s="19">
        <v>40544</v>
      </c>
      <c r="G2371" s="20">
        <v>1.7</v>
      </c>
      <c r="H2371" s="29"/>
      <c r="I2371" s="20">
        <v>0</v>
      </c>
    </row>
    <row r="2372" spans="1:9" ht="30" x14ac:dyDescent="0.25">
      <c r="A2372" s="17" t="s">
        <v>62</v>
      </c>
      <c r="B2372" s="17" t="s">
        <v>164</v>
      </c>
      <c r="C2372" s="23" t="str">
        <f>tblLocAdj[[#This Row],[STATE]]&amp;tblLocAdj[[#This Row],[COUNTY]]</f>
        <v>SDLAWRENCE</v>
      </c>
      <c r="D2372" s="28">
        <v>1.8</v>
      </c>
      <c r="E2372" s="17" t="s">
        <v>3876</v>
      </c>
      <c r="F2372" s="19">
        <v>40544</v>
      </c>
      <c r="G2372" s="20">
        <v>1.8</v>
      </c>
      <c r="H2372" s="29"/>
      <c r="I2372" s="20">
        <v>0</v>
      </c>
    </row>
    <row r="2373" spans="1:9" ht="30" x14ac:dyDescent="0.25">
      <c r="A2373" s="17" t="s">
        <v>62</v>
      </c>
      <c r="B2373" s="17" t="s">
        <v>288</v>
      </c>
      <c r="C2373" s="23" t="str">
        <f>tblLocAdj[[#This Row],[STATE]]&amp;tblLocAdj[[#This Row],[COUNTY]]</f>
        <v>SDLINCOLN</v>
      </c>
      <c r="D2373" s="28">
        <v>1.75</v>
      </c>
      <c r="E2373" s="17" t="s">
        <v>3877</v>
      </c>
      <c r="F2373" s="19">
        <v>40544</v>
      </c>
      <c r="G2373" s="20">
        <v>1.75</v>
      </c>
      <c r="H2373" s="29"/>
      <c r="I2373" s="20">
        <v>0</v>
      </c>
    </row>
    <row r="2374" spans="1:9" ht="30" x14ac:dyDescent="0.25">
      <c r="A2374" s="17" t="s">
        <v>62</v>
      </c>
      <c r="B2374" s="17" t="s">
        <v>3878</v>
      </c>
      <c r="C2374" s="23" t="str">
        <f>tblLocAdj[[#This Row],[STATE]]&amp;tblLocAdj[[#This Row],[COUNTY]]</f>
        <v>SDLYMAN</v>
      </c>
      <c r="D2374" s="28">
        <v>1.7</v>
      </c>
      <c r="E2374" s="17" t="s">
        <v>3879</v>
      </c>
      <c r="F2374" s="19">
        <v>40544</v>
      </c>
      <c r="G2374" s="20">
        <v>1.7</v>
      </c>
      <c r="H2374" s="29"/>
      <c r="I2374" s="20">
        <v>0</v>
      </c>
    </row>
    <row r="2375" spans="1:9" ht="30" x14ac:dyDescent="0.25">
      <c r="A2375" s="17" t="s">
        <v>62</v>
      </c>
      <c r="B2375" s="17" t="s">
        <v>180</v>
      </c>
      <c r="C2375" s="23" t="str">
        <f>tblLocAdj[[#This Row],[STATE]]&amp;tblLocAdj[[#This Row],[COUNTY]]</f>
        <v>SDMARSHALL</v>
      </c>
      <c r="D2375" s="28">
        <v>1.7</v>
      </c>
      <c r="E2375" s="17" t="s">
        <v>3880</v>
      </c>
      <c r="F2375" s="19">
        <v>40544</v>
      </c>
      <c r="G2375" s="20">
        <v>1.7</v>
      </c>
      <c r="H2375" s="29"/>
      <c r="I2375" s="20">
        <v>0</v>
      </c>
    </row>
    <row r="2376" spans="1:9" ht="30" x14ac:dyDescent="0.25">
      <c r="A2376" s="17" t="s">
        <v>62</v>
      </c>
      <c r="B2376" s="17" t="s">
        <v>3881</v>
      </c>
      <c r="C2376" s="23" t="str">
        <f>tblLocAdj[[#This Row],[STATE]]&amp;tblLocAdj[[#This Row],[COUNTY]]</f>
        <v>SDMCCOOK</v>
      </c>
      <c r="D2376" s="28">
        <v>1.7</v>
      </c>
      <c r="E2376" s="17" t="s">
        <v>3882</v>
      </c>
      <c r="F2376" s="19">
        <v>40544</v>
      </c>
      <c r="G2376" s="20">
        <v>1.7</v>
      </c>
      <c r="H2376" s="29"/>
      <c r="I2376" s="20">
        <v>0</v>
      </c>
    </row>
    <row r="2377" spans="1:9" ht="30" x14ac:dyDescent="0.25">
      <c r="A2377" s="17" t="s">
        <v>62</v>
      </c>
      <c r="B2377" s="17" t="s">
        <v>1620</v>
      </c>
      <c r="C2377" s="23" t="str">
        <f>tblLocAdj[[#This Row],[STATE]]&amp;tblLocAdj[[#This Row],[COUNTY]]</f>
        <v>SDMCPHERSON</v>
      </c>
      <c r="D2377" s="28">
        <v>1.7</v>
      </c>
      <c r="E2377" s="17" t="s">
        <v>3883</v>
      </c>
      <c r="F2377" s="19">
        <v>40544</v>
      </c>
      <c r="G2377" s="20">
        <v>1.7</v>
      </c>
      <c r="H2377" s="29"/>
      <c r="I2377" s="20">
        <v>0</v>
      </c>
    </row>
    <row r="2378" spans="1:9" ht="30" x14ac:dyDescent="0.25">
      <c r="A2378" s="17" t="s">
        <v>62</v>
      </c>
      <c r="B2378" s="17" t="s">
        <v>1622</v>
      </c>
      <c r="C2378" s="23" t="str">
        <f>tblLocAdj[[#This Row],[STATE]]&amp;tblLocAdj[[#This Row],[COUNTY]]</f>
        <v>SDMEADE</v>
      </c>
      <c r="D2378" s="28">
        <v>1.65</v>
      </c>
      <c r="E2378" s="17" t="s">
        <v>3884</v>
      </c>
      <c r="F2378" s="19">
        <v>40544</v>
      </c>
      <c r="G2378" s="20">
        <v>1.65</v>
      </c>
      <c r="H2378" s="29"/>
      <c r="I2378" s="20">
        <v>0</v>
      </c>
    </row>
    <row r="2379" spans="1:9" ht="30" x14ac:dyDescent="0.25">
      <c r="A2379" s="17" t="s">
        <v>62</v>
      </c>
      <c r="B2379" s="17" t="s">
        <v>3885</v>
      </c>
      <c r="C2379" s="23" t="str">
        <f>tblLocAdj[[#This Row],[STATE]]&amp;tblLocAdj[[#This Row],[COUNTY]]</f>
        <v>SDMELLETTE</v>
      </c>
      <c r="D2379" s="28">
        <v>1.7</v>
      </c>
      <c r="E2379" s="17" t="s">
        <v>3886</v>
      </c>
      <c r="F2379" s="19">
        <v>40544</v>
      </c>
      <c r="G2379" s="20">
        <v>1.7</v>
      </c>
      <c r="H2379" s="29"/>
      <c r="I2379" s="20">
        <v>0</v>
      </c>
    </row>
    <row r="2380" spans="1:9" ht="30" x14ac:dyDescent="0.25">
      <c r="A2380" s="17" t="s">
        <v>62</v>
      </c>
      <c r="B2380" s="17" t="s">
        <v>3887</v>
      </c>
      <c r="C2380" s="23" t="str">
        <f>tblLocAdj[[#This Row],[STATE]]&amp;tblLocAdj[[#This Row],[COUNTY]]</f>
        <v>SDMINER</v>
      </c>
      <c r="D2380" s="28">
        <v>1.7</v>
      </c>
      <c r="E2380" s="17" t="s">
        <v>3888</v>
      </c>
      <c r="F2380" s="19">
        <v>40544</v>
      </c>
      <c r="G2380" s="20">
        <v>1.7</v>
      </c>
      <c r="H2380" s="29"/>
      <c r="I2380" s="20">
        <v>0</v>
      </c>
    </row>
    <row r="2381" spans="1:9" ht="30" x14ac:dyDescent="0.25">
      <c r="A2381" s="17" t="s">
        <v>62</v>
      </c>
      <c r="B2381" s="17" t="s">
        <v>3889</v>
      </c>
      <c r="C2381" s="23" t="str">
        <f>tblLocAdj[[#This Row],[STATE]]&amp;tblLocAdj[[#This Row],[COUNTY]]</f>
        <v>SDMINNEHAHA</v>
      </c>
      <c r="D2381" s="28">
        <v>1.7</v>
      </c>
      <c r="E2381" s="17" t="s">
        <v>3890</v>
      </c>
      <c r="F2381" s="19">
        <v>40544</v>
      </c>
      <c r="G2381" s="20">
        <v>1.7</v>
      </c>
      <c r="H2381" s="29"/>
      <c r="I2381" s="20">
        <v>0</v>
      </c>
    </row>
    <row r="2382" spans="1:9" ht="30" x14ac:dyDescent="0.25">
      <c r="A2382" s="17" t="s">
        <v>62</v>
      </c>
      <c r="B2382" s="17" t="s">
        <v>3891</v>
      </c>
      <c r="C2382" s="23" t="str">
        <f>tblLocAdj[[#This Row],[STATE]]&amp;tblLocAdj[[#This Row],[COUNTY]]</f>
        <v>SDMOODY</v>
      </c>
      <c r="D2382" s="28">
        <v>1.7</v>
      </c>
      <c r="E2382" s="17" t="s">
        <v>3892</v>
      </c>
      <c r="F2382" s="19">
        <v>40544</v>
      </c>
      <c r="G2382" s="20">
        <v>1.7</v>
      </c>
      <c r="H2382" s="29"/>
      <c r="I2382" s="20">
        <v>0</v>
      </c>
    </row>
    <row r="2383" spans="1:9" ht="30" x14ac:dyDescent="0.25">
      <c r="A2383" s="17" t="s">
        <v>62</v>
      </c>
      <c r="B2383" s="17" t="s">
        <v>2318</v>
      </c>
      <c r="C2383" s="23" t="str">
        <f>tblLocAdj[[#This Row],[STATE]]&amp;tblLocAdj[[#This Row],[COUNTY]]</f>
        <v>SDPENNINGTON</v>
      </c>
      <c r="D2383" s="28">
        <v>1.8</v>
      </c>
      <c r="E2383" s="17" t="s">
        <v>3893</v>
      </c>
      <c r="F2383" s="19">
        <v>40544</v>
      </c>
      <c r="G2383" s="20">
        <v>1.8</v>
      </c>
      <c r="H2383" s="29"/>
      <c r="I2383" s="20">
        <v>0</v>
      </c>
    </row>
    <row r="2384" spans="1:9" ht="30" x14ac:dyDescent="0.25">
      <c r="A2384" s="17" t="s">
        <v>62</v>
      </c>
      <c r="B2384" s="17" t="s">
        <v>3085</v>
      </c>
      <c r="C2384" s="23" t="str">
        <f>tblLocAdj[[#This Row],[STATE]]&amp;tblLocAdj[[#This Row],[COUNTY]]</f>
        <v>SDPERKINS</v>
      </c>
      <c r="D2384" s="28">
        <v>1.65</v>
      </c>
      <c r="E2384" s="17" t="s">
        <v>3894</v>
      </c>
      <c r="F2384" s="19">
        <v>40544</v>
      </c>
      <c r="G2384" s="20">
        <v>1.65</v>
      </c>
      <c r="H2384" s="29"/>
      <c r="I2384" s="20">
        <v>0</v>
      </c>
    </row>
    <row r="2385" spans="1:9" ht="30" x14ac:dyDescent="0.25">
      <c r="A2385" s="17" t="s">
        <v>62</v>
      </c>
      <c r="B2385" s="17" t="s">
        <v>3714</v>
      </c>
      <c r="C2385" s="23" t="str">
        <f>tblLocAdj[[#This Row],[STATE]]&amp;tblLocAdj[[#This Row],[COUNTY]]</f>
        <v>SDPOTTER</v>
      </c>
      <c r="D2385" s="28">
        <v>1.7</v>
      </c>
      <c r="E2385" s="17" t="s">
        <v>3895</v>
      </c>
      <c r="F2385" s="19">
        <v>40544</v>
      </c>
      <c r="G2385" s="20">
        <v>1.7</v>
      </c>
      <c r="H2385" s="29"/>
      <c r="I2385" s="20">
        <v>0</v>
      </c>
    </row>
    <row r="2386" spans="1:9" ht="30" x14ac:dyDescent="0.25">
      <c r="A2386" s="17" t="s">
        <v>62</v>
      </c>
      <c r="B2386" s="17" t="s">
        <v>3896</v>
      </c>
      <c r="C2386" s="23" t="str">
        <f>tblLocAdj[[#This Row],[STATE]]&amp;tblLocAdj[[#This Row],[COUNTY]]</f>
        <v>SDROBERTS</v>
      </c>
      <c r="D2386" s="28">
        <v>1.7</v>
      </c>
      <c r="E2386" s="17" t="s">
        <v>3897</v>
      </c>
      <c r="F2386" s="19">
        <v>40544</v>
      </c>
      <c r="G2386" s="20">
        <v>1.7</v>
      </c>
      <c r="H2386" s="29"/>
      <c r="I2386" s="20">
        <v>0</v>
      </c>
    </row>
    <row r="2387" spans="1:9" ht="30" x14ac:dyDescent="0.25">
      <c r="A2387" s="17" t="s">
        <v>62</v>
      </c>
      <c r="B2387" s="17" t="s">
        <v>3898</v>
      </c>
      <c r="C2387" s="23" t="str">
        <f>tblLocAdj[[#This Row],[STATE]]&amp;tblLocAdj[[#This Row],[COUNTY]]</f>
        <v>SDSANBORN</v>
      </c>
      <c r="D2387" s="28">
        <v>1.7</v>
      </c>
      <c r="E2387" s="17" t="s">
        <v>3899</v>
      </c>
      <c r="F2387" s="19">
        <v>40544</v>
      </c>
      <c r="G2387" s="20">
        <v>1.7</v>
      </c>
      <c r="H2387" s="29"/>
      <c r="I2387" s="20">
        <v>0</v>
      </c>
    </row>
    <row r="2388" spans="1:9" ht="30" x14ac:dyDescent="0.25">
      <c r="A2388" s="17" t="s">
        <v>62</v>
      </c>
      <c r="B2388" s="17" t="s">
        <v>2499</v>
      </c>
      <c r="C2388" s="23" t="str">
        <f>tblLocAdj[[#This Row],[STATE]]&amp;tblLocAdj[[#This Row],[COUNTY]]</f>
        <v>SDSHANNON</v>
      </c>
      <c r="D2388" s="28">
        <v>1.8</v>
      </c>
      <c r="E2388" s="17" t="s">
        <v>3900</v>
      </c>
      <c r="F2388" s="19">
        <v>40544</v>
      </c>
      <c r="G2388" s="20">
        <v>1.8</v>
      </c>
      <c r="H2388" s="29"/>
      <c r="I2388" s="20">
        <v>0</v>
      </c>
    </row>
    <row r="2389" spans="1:9" ht="30" x14ac:dyDescent="0.25">
      <c r="A2389" s="17" t="s">
        <v>62</v>
      </c>
      <c r="B2389" s="17" t="s">
        <v>3901</v>
      </c>
      <c r="C2389" s="23" t="str">
        <f>tblLocAdj[[#This Row],[STATE]]&amp;tblLocAdj[[#This Row],[COUNTY]]</f>
        <v>SDSPINK</v>
      </c>
      <c r="D2389" s="28">
        <v>1.7</v>
      </c>
      <c r="E2389" s="17" t="s">
        <v>3902</v>
      </c>
      <c r="F2389" s="19">
        <v>40544</v>
      </c>
      <c r="G2389" s="20">
        <v>1.7</v>
      </c>
      <c r="H2389" s="29"/>
      <c r="I2389" s="20">
        <v>0</v>
      </c>
    </row>
    <row r="2390" spans="1:9" ht="30" x14ac:dyDescent="0.25">
      <c r="A2390" s="17" t="s">
        <v>62</v>
      </c>
      <c r="B2390" s="17" t="s">
        <v>3903</v>
      </c>
      <c r="C2390" s="23" t="str">
        <f>tblLocAdj[[#This Row],[STATE]]&amp;tblLocAdj[[#This Row],[COUNTY]]</f>
        <v>SDSTANLEY</v>
      </c>
      <c r="D2390" s="28">
        <v>1.7</v>
      </c>
      <c r="E2390" s="17" t="s">
        <v>3904</v>
      </c>
      <c r="F2390" s="19">
        <v>40544</v>
      </c>
      <c r="G2390" s="20">
        <v>1.7</v>
      </c>
      <c r="H2390" s="29"/>
      <c r="I2390" s="20">
        <v>0</v>
      </c>
    </row>
    <row r="2391" spans="1:9" ht="30" x14ac:dyDescent="0.25">
      <c r="A2391" s="17" t="s">
        <v>62</v>
      </c>
      <c r="B2391" s="17" t="s">
        <v>3905</v>
      </c>
      <c r="C2391" s="23" t="str">
        <f>tblLocAdj[[#This Row],[STATE]]&amp;tblLocAdj[[#This Row],[COUNTY]]</f>
        <v>SDSULLY</v>
      </c>
      <c r="D2391" s="28">
        <v>1.7</v>
      </c>
      <c r="E2391" s="17" t="s">
        <v>3906</v>
      </c>
      <c r="F2391" s="19">
        <v>40544</v>
      </c>
      <c r="G2391" s="20">
        <v>1.7</v>
      </c>
      <c r="H2391" s="29"/>
      <c r="I2391" s="20">
        <v>0</v>
      </c>
    </row>
    <row r="2392" spans="1:9" ht="30" x14ac:dyDescent="0.25">
      <c r="A2392" s="17" t="s">
        <v>62</v>
      </c>
      <c r="B2392" s="17" t="s">
        <v>1863</v>
      </c>
      <c r="C2392" s="23" t="str">
        <f>tblLocAdj[[#This Row],[STATE]]&amp;tblLocAdj[[#This Row],[COUNTY]]</f>
        <v>SDTODD</v>
      </c>
      <c r="D2392" s="28">
        <v>1.7</v>
      </c>
      <c r="E2392" s="17" t="s">
        <v>3907</v>
      </c>
      <c r="F2392" s="19">
        <v>40544</v>
      </c>
      <c r="G2392" s="20">
        <v>1.7</v>
      </c>
      <c r="H2392" s="29"/>
      <c r="I2392" s="20">
        <v>0</v>
      </c>
    </row>
    <row r="2393" spans="1:9" ht="30" x14ac:dyDescent="0.25">
      <c r="A2393" s="17" t="s">
        <v>62</v>
      </c>
      <c r="B2393" s="17" t="s">
        <v>3908</v>
      </c>
      <c r="C2393" s="23" t="str">
        <f>tblLocAdj[[#This Row],[STATE]]&amp;tblLocAdj[[#This Row],[COUNTY]]</f>
        <v>SDTRIPP</v>
      </c>
      <c r="D2393" s="28">
        <v>1.7</v>
      </c>
      <c r="E2393" s="17" t="s">
        <v>3909</v>
      </c>
      <c r="F2393" s="19">
        <v>40544</v>
      </c>
      <c r="G2393" s="20">
        <v>1.7</v>
      </c>
      <c r="H2393" s="29"/>
      <c r="I2393" s="20">
        <v>0</v>
      </c>
    </row>
    <row r="2394" spans="1:9" ht="30" x14ac:dyDescent="0.25">
      <c r="A2394" s="17" t="s">
        <v>62</v>
      </c>
      <c r="B2394" s="17" t="s">
        <v>991</v>
      </c>
      <c r="C2394" s="23" t="str">
        <f>tblLocAdj[[#This Row],[STATE]]&amp;tblLocAdj[[#This Row],[COUNTY]]</f>
        <v>SDTURNER</v>
      </c>
      <c r="D2394" s="28">
        <v>1.75</v>
      </c>
      <c r="E2394" s="17" t="s">
        <v>3910</v>
      </c>
      <c r="F2394" s="19">
        <v>40544</v>
      </c>
      <c r="G2394" s="20">
        <v>1.75</v>
      </c>
      <c r="H2394" s="29"/>
      <c r="I2394" s="20">
        <v>0</v>
      </c>
    </row>
    <row r="2395" spans="1:9" ht="30" x14ac:dyDescent="0.25">
      <c r="A2395" s="17" t="s">
        <v>62</v>
      </c>
      <c r="B2395" s="17" t="s">
        <v>341</v>
      </c>
      <c r="C2395" s="23" t="str">
        <f>tblLocAdj[[#This Row],[STATE]]&amp;tblLocAdj[[#This Row],[COUNTY]]</f>
        <v>SDUNION</v>
      </c>
      <c r="D2395" s="28">
        <v>1.75</v>
      </c>
      <c r="E2395" s="17" t="s">
        <v>3911</v>
      </c>
      <c r="F2395" s="19">
        <v>40544</v>
      </c>
      <c r="G2395" s="20">
        <v>1.75</v>
      </c>
      <c r="H2395" s="29"/>
      <c r="I2395" s="20">
        <v>0</v>
      </c>
    </row>
    <row r="2396" spans="1:9" ht="30" x14ac:dyDescent="0.25">
      <c r="A2396" s="17" t="s">
        <v>62</v>
      </c>
      <c r="B2396" s="17" t="s">
        <v>3912</v>
      </c>
      <c r="C2396" s="17" t="str">
        <f>tblLocAdj[[#This Row],[STATE]]&amp;tblLocAdj[[#This Row],[COUNTY]]</f>
        <v>SDWALWORTH</v>
      </c>
      <c r="D2396" s="20">
        <v>1.7</v>
      </c>
      <c r="E2396" s="17" t="s">
        <v>3913</v>
      </c>
      <c r="F2396" s="19">
        <v>40544</v>
      </c>
      <c r="G2396" s="20">
        <v>1.7</v>
      </c>
      <c r="H2396" s="19"/>
      <c r="I2396" s="20">
        <v>0</v>
      </c>
    </row>
    <row r="2397" spans="1:9" ht="30" x14ac:dyDescent="0.25">
      <c r="A2397" s="17" t="s">
        <v>62</v>
      </c>
      <c r="B2397" s="17" t="s">
        <v>3914</v>
      </c>
      <c r="C2397" s="17" t="str">
        <f>tblLocAdj[[#This Row],[STATE]]&amp;tblLocAdj[[#This Row],[COUNTY]]</f>
        <v>SDYANKTON</v>
      </c>
      <c r="D2397" s="20">
        <v>1.75</v>
      </c>
      <c r="E2397" s="17" t="s">
        <v>3915</v>
      </c>
      <c r="F2397" s="19">
        <v>40544</v>
      </c>
      <c r="G2397" s="20">
        <v>1.75</v>
      </c>
      <c r="H2397" s="19"/>
      <c r="I2397" s="20">
        <v>0</v>
      </c>
    </row>
    <row r="2398" spans="1:9" ht="30" x14ac:dyDescent="0.25">
      <c r="A2398" s="17" t="s">
        <v>62</v>
      </c>
      <c r="B2398" s="17" t="s">
        <v>3916</v>
      </c>
      <c r="C2398" s="17" t="str">
        <f>tblLocAdj[[#This Row],[STATE]]&amp;tblLocAdj[[#This Row],[COUNTY]]</f>
        <v>SDZIEBACH</v>
      </c>
      <c r="D2398" s="20">
        <v>1.65</v>
      </c>
      <c r="E2398" s="17" t="s">
        <v>3917</v>
      </c>
      <c r="F2398" s="19">
        <v>40544</v>
      </c>
      <c r="G2398" s="20">
        <v>1.65</v>
      </c>
      <c r="H2398" s="19"/>
      <c r="I2398" s="20">
        <v>0</v>
      </c>
    </row>
    <row r="2399" spans="1:9" ht="30" x14ac:dyDescent="0.25">
      <c r="A2399" s="17" t="s">
        <v>63</v>
      </c>
      <c r="B2399" s="17" t="s">
        <v>1532</v>
      </c>
      <c r="C2399" s="17" t="str">
        <f>tblLocAdj[[#This Row],[STATE]]&amp;tblLocAdj[[#This Row],[COUNTY]]</f>
        <v>TNANDERSON</v>
      </c>
      <c r="D2399" s="20">
        <v>3.2</v>
      </c>
      <c r="E2399" s="17" t="s">
        <v>3918</v>
      </c>
      <c r="F2399" s="19">
        <v>40544</v>
      </c>
      <c r="G2399" s="20">
        <v>2.8</v>
      </c>
      <c r="H2399" s="19">
        <v>39569</v>
      </c>
      <c r="I2399" s="20">
        <v>0.4</v>
      </c>
    </row>
    <row r="2400" spans="1:9" ht="30" x14ac:dyDescent="0.25">
      <c r="A2400" s="17" t="s">
        <v>63</v>
      </c>
      <c r="B2400" s="17" t="s">
        <v>3642</v>
      </c>
      <c r="C2400" s="17" t="str">
        <f>tblLocAdj[[#This Row],[STATE]]&amp;tblLocAdj[[#This Row],[COUNTY]]</f>
        <v>TNBEDFORD</v>
      </c>
      <c r="D2400" s="20">
        <v>2.9</v>
      </c>
      <c r="E2400" s="17" t="s">
        <v>3919</v>
      </c>
      <c r="F2400" s="19">
        <v>40544</v>
      </c>
      <c r="G2400" s="20">
        <v>2.6</v>
      </c>
      <c r="H2400" s="19">
        <v>39569</v>
      </c>
      <c r="I2400" s="20">
        <v>0.3</v>
      </c>
    </row>
    <row r="2401" spans="1:9" ht="30" x14ac:dyDescent="0.25">
      <c r="A2401" s="17" t="s">
        <v>63</v>
      </c>
      <c r="B2401" s="17" t="s">
        <v>226</v>
      </c>
      <c r="C2401" s="17" t="str">
        <f>tblLocAdj[[#This Row],[STATE]]&amp;tblLocAdj[[#This Row],[COUNTY]]</f>
        <v>TNBENTON</v>
      </c>
      <c r="D2401" s="20">
        <v>2.9</v>
      </c>
      <c r="E2401" s="17" t="s">
        <v>3920</v>
      </c>
      <c r="F2401" s="19">
        <v>40544</v>
      </c>
      <c r="G2401" s="20">
        <v>2.6</v>
      </c>
      <c r="H2401" s="19">
        <v>39569</v>
      </c>
      <c r="I2401" s="20">
        <v>0.3</v>
      </c>
    </row>
    <row r="2402" spans="1:9" ht="30" x14ac:dyDescent="0.25">
      <c r="A2402" s="17" t="s">
        <v>63</v>
      </c>
      <c r="B2402" s="17" t="s">
        <v>3921</v>
      </c>
      <c r="C2402" s="17" t="str">
        <f>tblLocAdj[[#This Row],[STATE]]&amp;tblLocAdj[[#This Row],[COUNTY]]</f>
        <v>TNBLEDSOE</v>
      </c>
      <c r="D2402" s="20">
        <v>3.2</v>
      </c>
      <c r="E2402" s="17" t="s">
        <v>3922</v>
      </c>
      <c r="F2402" s="19">
        <v>40544</v>
      </c>
      <c r="G2402" s="20">
        <v>2.6</v>
      </c>
      <c r="H2402" s="19">
        <v>39569</v>
      </c>
      <c r="I2402" s="20">
        <v>0.6</v>
      </c>
    </row>
    <row r="2403" spans="1:9" ht="30" x14ac:dyDescent="0.25">
      <c r="A2403" s="17" t="s">
        <v>63</v>
      </c>
      <c r="B2403" s="17" t="s">
        <v>94</v>
      </c>
      <c r="C2403" s="17" t="str">
        <f>tblLocAdj[[#This Row],[STATE]]&amp;tblLocAdj[[#This Row],[COUNTY]]</f>
        <v>TNBLOUNT</v>
      </c>
      <c r="D2403" s="20">
        <v>3.2</v>
      </c>
      <c r="E2403" s="17" t="s">
        <v>3923</v>
      </c>
      <c r="F2403" s="19">
        <v>40544</v>
      </c>
      <c r="G2403" s="20">
        <v>2.8</v>
      </c>
      <c r="H2403" s="19">
        <v>39569</v>
      </c>
      <c r="I2403" s="20">
        <v>0.4</v>
      </c>
    </row>
    <row r="2404" spans="1:9" ht="30" x14ac:dyDescent="0.25">
      <c r="A2404" s="17" t="s">
        <v>63</v>
      </c>
      <c r="B2404" s="17" t="s">
        <v>230</v>
      </c>
      <c r="C2404" s="17" t="str">
        <f>tblLocAdj[[#This Row],[STATE]]&amp;tblLocAdj[[#This Row],[COUNTY]]</f>
        <v>TNBRADLEY</v>
      </c>
      <c r="D2404" s="20">
        <v>3.4</v>
      </c>
      <c r="E2404" s="17" t="s">
        <v>3924</v>
      </c>
      <c r="F2404" s="19">
        <v>40544</v>
      </c>
      <c r="G2404" s="20">
        <v>2.8</v>
      </c>
      <c r="H2404" s="19">
        <v>39569</v>
      </c>
      <c r="I2404" s="20">
        <v>0.6</v>
      </c>
    </row>
    <row r="2405" spans="1:9" ht="30" x14ac:dyDescent="0.25">
      <c r="A2405" s="17" t="s">
        <v>63</v>
      </c>
      <c r="B2405" s="17" t="s">
        <v>1733</v>
      </c>
      <c r="C2405" s="17" t="str">
        <f>tblLocAdj[[#This Row],[STATE]]&amp;tblLocAdj[[#This Row],[COUNTY]]</f>
        <v>TNCAMPBELL</v>
      </c>
      <c r="D2405" s="20">
        <v>3.2</v>
      </c>
      <c r="E2405" s="17" t="s">
        <v>3925</v>
      </c>
      <c r="F2405" s="19">
        <v>40544</v>
      </c>
      <c r="G2405" s="20">
        <v>2.8</v>
      </c>
      <c r="H2405" s="19">
        <v>39569</v>
      </c>
      <c r="I2405" s="20">
        <v>0.4</v>
      </c>
    </row>
    <row r="2406" spans="1:9" ht="30" x14ac:dyDescent="0.25">
      <c r="A2406" s="17" t="s">
        <v>63</v>
      </c>
      <c r="B2406" s="17" t="s">
        <v>3926</v>
      </c>
      <c r="C2406" s="17" t="str">
        <f>tblLocAdj[[#This Row],[STATE]]&amp;tblLocAdj[[#This Row],[COUNTY]]</f>
        <v>TNCANNON</v>
      </c>
      <c r="D2406" s="20">
        <v>2.9</v>
      </c>
      <c r="E2406" s="17" t="s">
        <v>3927</v>
      </c>
      <c r="F2406" s="19">
        <v>40544</v>
      </c>
      <c r="G2406" s="20">
        <v>2.6</v>
      </c>
      <c r="H2406" s="19">
        <v>39569</v>
      </c>
      <c r="I2406" s="20">
        <v>0.3</v>
      </c>
    </row>
    <row r="2407" spans="1:9" ht="30" x14ac:dyDescent="0.25">
      <c r="A2407" s="17" t="s">
        <v>63</v>
      </c>
      <c r="B2407" s="17" t="s">
        <v>233</v>
      </c>
      <c r="C2407" s="17" t="str">
        <f>tblLocAdj[[#This Row],[STATE]]&amp;tblLocAdj[[#This Row],[COUNTY]]</f>
        <v>TNCARROLL</v>
      </c>
      <c r="D2407" s="20">
        <v>2.7</v>
      </c>
      <c r="E2407" s="17" t="s">
        <v>3928</v>
      </c>
      <c r="F2407" s="19">
        <v>40544</v>
      </c>
      <c r="G2407" s="20">
        <v>2.6</v>
      </c>
      <c r="H2407" s="19">
        <v>39569</v>
      </c>
      <c r="I2407" s="20">
        <v>0.1</v>
      </c>
    </row>
    <row r="2408" spans="1:9" ht="30" x14ac:dyDescent="0.25">
      <c r="A2408" s="17" t="s">
        <v>63</v>
      </c>
      <c r="B2408" s="17" t="s">
        <v>1738</v>
      </c>
      <c r="C2408" s="17" t="str">
        <f>tblLocAdj[[#This Row],[STATE]]&amp;tblLocAdj[[#This Row],[COUNTY]]</f>
        <v>TNCARTER</v>
      </c>
      <c r="D2408" s="20">
        <v>3.2</v>
      </c>
      <c r="E2408" s="17" t="s">
        <v>3929</v>
      </c>
      <c r="F2408" s="19">
        <v>40544</v>
      </c>
      <c r="G2408" s="20">
        <v>2.8</v>
      </c>
      <c r="H2408" s="19">
        <v>39569</v>
      </c>
      <c r="I2408" s="20">
        <v>0.4</v>
      </c>
    </row>
    <row r="2409" spans="1:9" ht="30" x14ac:dyDescent="0.25">
      <c r="A2409" s="17" t="s">
        <v>63</v>
      </c>
      <c r="B2409" s="17" t="s">
        <v>3930</v>
      </c>
      <c r="C2409" s="17" t="str">
        <f>tblLocAdj[[#This Row],[STATE]]&amp;tblLocAdj[[#This Row],[COUNTY]]</f>
        <v>TNCHEATHAM</v>
      </c>
      <c r="D2409" s="20">
        <v>2.9</v>
      </c>
      <c r="E2409" s="17" t="s">
        <v>3931</v>
      </c>
      <c r="F2409" s="19">
        <v>40544</v>
      </c>
      <c r="G2409" s="20">
        <v>2.6</v>
      </c>
      <c r="H2409" s="19">
        <v>39569</v>
      </c>
      <c r="I2409" s="20">
        <v>0.3</v>
      </c>
    </row>
    <row r="2410" spans="1:9" ht="30" x14ac:dyDescent="0.25">
      <c r="A2410" s="17" t="s">
        <v>63</v>
      </c>
      <c r="B2410" s="17" t="s">
        <v>3658</v>
      </c>
      <c r="C2410" s="17" t="str">
        <f>tblLocAdj[[#This Row],[STATE]]&amp;tblLocAdj[[#This Row],[COUNTY]]</f>
        <v>TNCHESTER</v>
      </c>
      <c r="D2410" s="20">
        <v>2.9</v>
      </c>
      <c r="E2410" s="17" t="s">
        <v>3932</v>
      </c>
      <c r="F2410" s="19">
        <v>40544</v>
      </c>
      <c r="G2410" s="20">
        <v>2.8</v>
      </c>
      <c r="H2410" s="19">
        <v>39569</v>
      </c>
      <c r="I2410" s="20">
        <v>0.1</v>
      </c>
    </row>
    <row r="2411" spans="1:9" ht="30" x14ac:dyDescent="0.25">
      <c r="A2411" s="17" t="s">
        <v>63</v>
      </c>
      <c r="B2411" s="17" t="s">
        <v>1902</v>
      </c>
      <c r="C2411" s="17" t="str">
        <f>tblLocAdj[[#This Row],[STATE]]&amp;tblLocAdj[[#This Row],[COUNTY]]</f>
        <v>TNCLAIBORNE</v>
      </c>
      <c r="D2411" s="20">
        <v>3.2</v>
      </c>
      <c r="E2411" s="17" t="s">
        <v>3933</v>
      </c>
      <c r="F2411" s="19">
        <v>40544</v>
      </c>
      <c r="G2411" s="20">
        <v>2.8</v>
      </c>
      <c r="H2411" s="19">
        <v>39569</v>
      </c>
      <c r="I2411" s="20">
        <v>0.4</v>
      </c>
    </row>
    <row r="2412" spans="1:9" ht="30" x14ac:dyDescent="0.25">
      <c r="A2412" s="17" t="s">
        <v>63</v>
      </c>
      <c r="B2412" s="17" t="s">
        <v>112</v>
      </c>
      <c r="C2412" s="17" t="str">
        <f>tblLocAdj[[#This Row],[STATE]]&amp;tblLocAdj[[#This Row],[COUNTY]]</f>
        <v>TNCLAY</v>
      </c>
      <c r="D2412" s="20">
        <v>2.9</v>
      </c>
      <c r="E2412" s="17" t="s">
        <v>3934</v>
      </c>
      <c r="F2412" s="19">
        <v>40544</v>
      </c>
      <c r="G2412" s="20">
        <v>2.6</v>
      </c>
      <c r="H2412" s="19">
        <v>39569</v>
      </c>
      <c r="I2412" s="20">
        <v>0.3</v>
      </c>
    </row>
    <row r="2413" spans="1:9" ht="30" x14ac:dyDescent="0.25">
      <c r="A2413" s="17" t="s">
        <v>63</v>
      </c>
      <c r="B2413" s="17" t="s">
        <v>3935</v>
      </c>
      <c r="C2413" s="17" t="str">
        <f>tblLocAdj[[#This Row],[STATE]]&amp;tblLocAdj[[#This Row],[COUNTY]]</f>
        <v>TNCOCKE</v>
      </c>
      <c r="D2413" s="20">
        <v>3.2</v>
      </c>
      <c r="E2413" s="17" t="s">
        <v>3936</v>
      </c>
      <c r="F2413" s="19">
        <v>40544</v>
      </c>
      <c r="G2413" s="20">
        <v>2.8</v>
      </c>
      <c r="H2413" s="19">
        <v>39569</v>
      </c>
      <c r="I2413" s="20">
        <v>0.4</v>
      </c>
    </row>
    <row r="2414" spans="1:9" ht="30" x14ac:dyDescent="0.25">
      <c r="A2414" s="17" t="s">
        <v>63</v>
      </c>
      <c r="B2414" s="17" t="s">
        <v>116</v>
      </c>
      <c r="C2414" s="17" t="str">
        <f>tblLocAdj[[#This Row],[STATE]]&amp;tblLocAdj[[#This Row],[COUNTY]]</f>
        <v>TNCOFFEE</v>
      </c>
      <c r="D2414" s="20">
        <v>3.2</v>
      </c>
      <c r="E2414" s="17" t="s">
        <v>3937</v>
      </c>
      <c r="F2414" s="19">
        <v>40544</v>
      </c>
      <c r="G2414" s="20">
        <v>2.6</v>
      </c>
      <c r="H2414" s="19">
        <v>39569</v>
      </c>
      <c r="I2414" s="20">
        <v>0.6</v>
      </c>
    </row>
    <row r="2415" spans="1:9" ht="30" x14ac:dyDescent="0.25">
      <c r="A2415" s="17" t="s">
        <v>63</v>
      </c>
      <c r="B2415" s="17" t="s">
        <v>3938</v>
      </c>
      <c r="C2415" s="17" t="str">
        <f>tblLocAdj[[#This Row],[STATE]]&amp;tblLocAdj[[#This Row],[COUNTY]]</f>
        <v>TNCROCKETT</v>
      </c>
      <c r="D2415" s="20">
        <v>2.9</v>
      </c>
      <c r="E2415" s="17" t="s">
        <v>3939</v>
      </c>
      <c r="F2415" s="19">
        <v>40544</v>
      </c>
      <c r="G2415" s="20">
        <v>2.6</v>
      </c>
      <c r="H2415" s="19">
        <v>39569</v>
      </c>
      <c r="I2415" s="20">
        <v>0.3</v>
      </c>
    </row>
    <row r="2416" spans="1:9" ht="30" x14ac:dyDescent="0.25">
      <c r="A2416" s="17" t="s">
        <v>63</v>
      </c>
      <c r="B2416" s="17" t="s">
        <v>1273</v>
      </c>
      <c r="C2416" s="17" t="str">
        <f>tblLocAdj[[#This Row],[STATE]]&amp;tblLocAdj[[#This Row],[COUNTY]]</f>
        <v>TNCUMBERLAND</v>
      </c>
      <c r="D2416" s="20">
        <v>3.2</v>
      </c>
      <c r="E2416" s="17" t="s">
        <v>3940</v>
      </c>
      <c r="F2416" s="19">
        <v>40544</v>
      </c>
      <c r="G2416" s="20">
        <v>2.8</v>
      </c>
      <c r="H2416" s="19">
        <v>39569</v>
      </c>
      <c r="I2416" s="20">
        <v>0.4</v>
      </c>
    </row>
    <row r="2417" spans="1:9" ht="30" x14ac:dyDescent="0.25">
      <c r="A2417" s="17" t="s">
        <v>63</v>
      </c>
      <c r="B2417" s="17" t="s">
        <v>2783</v>
      </c>
      <c r="C2417" s="17" t="str">
        <f>tblLocAdj[[#This Row],[STATE]]&amp;tblLocAdj[[#This Row],[COUNTY]]</f>
        <v>TNDAVIDSON</v>
      </c>
      <c r="D2417" s="20">
        <v>2.9</v>
      </c>
      <c r="E2417" s="17" t="s">
        <v>3941</v>
      </c>
      <c r="F2417" s="19">
        <v>40544</v>
      </c>
      <c r="G2417" s="20">
        <v>2.6</v>
      </c>
      <c r="H2417" s="19">
        <v>39569</v>
      </c>
      <c r="I2417" s="20">
        <v>0.3</v>
      </c>
    </row>
    <row r="2418" spans="1:9" ht="30" x14ac:dyDescent="0.25">
      <c r="A2418" s="17" t="s">
        <v>63</v>
      </c>
      <c r="B2418" s="17" t="s">
        <v>134</v>
      </c>
      <c r="C2418" s="17" t="str">
        <f>tblLocAdj[[#This Row],[STATE]]&amp;tblLocAdj[[#This Row],[COUNTY]]</f>
        <v>TNDE KALB</v>
      </c>
      <c r="D2418" s="20">
        <v>2.9</v>
      </c>
      <c r="E2418" s="17" t="s">
        <v>3942</v>
      </c>
      <c r="F2418" s="19">
        <v>40544</v>
      </c>
      <c r="G2418" s="20">
        <v>2.6</v>
      </c>
      <c r="H2418" s="19">
        <v>39569</v>
      </c>
      <c r="I2418" s="20">
        <v>0.3</v>
      </c>
    </row>
    <row r="2419" spans="1:9" ht="30" x14ac:dyDescent="0.25">
      <c r="A2419" s="17" t="s">
        <v>63</v>
      </c>
      <c r="B2419" s="17" t="s">
        <v>828</v>
      </c>
      <c r="C2419" s="17" t="str">
        <f>tblLocAdj[[#This Row],[STATE]]&amp;tblLocAdj[[#This Row],[COUNTY]]</f>
        <v>TNDECATUR</v>
      </c>
      <c r="D2419" s="20">
        <v>2.9</v>
      </c>
      <c r="E2419" s="17" t="s">
        <v>3943</v>
      </c>
      <c r="F2419" s="19">
        <v>40544</v>
      </c>
      <c r="G2419" s="20">
        <v>2.6</v>
      </c>
      <c r="H2419" s="19">
        <v>39569</v>
      </c>
      <c r="I2419" s="20">
        <v>0.3</v>
      </c>
    </row>
    <row r="2420" spans="1:9" ht="30" x14ac:dyDescent="0.25">
      <c r="A2420" s="17" t="s">
        <v>63</v>
      </c>
      <c r="B2420" s="17" t="s">
        <v>3944</v>
      </c>
      <c r="C2420" s="17" t="str">
        <f>tblLocAdj[[#This Row],[STATE]]&amp;tblLocAdj[[#This Row],[COUNTY]]</f>
        <v>TNDICKSON</v>
      </c>
      <c r="D2420" s="20">
        <v>2.9</v>
      </c>
      <c r="E2420" s="17" t="s">
        <v>3945</v>
      </c>
      <c r="F2420" s="19">
        <v>40544</v>
      </c>
      <c r="G2420" s="20">
        <v>2.6</v>
      </c>
      <c r="H2420" s="19">
        <v>39569</v>
      </c>
      <c r="I2420" s="20">
        <v>0.3</v>
      </c>
    </row>
    <row r="2421" spans="1:9" ht="30" x14ac:dyDescent="0.25">
      <c r="A2421" s="17" t="s">
        <v>63</v>
      </c>
      <c r="B2421" s="17" t="s">
        <v>3946</v>
      </c>
      <c r="C2421" s="17" t="str">
        <f>tblLocAdj[[#This Row],[STATE]]&amp;tblLocAdj[[#This Row],[COUNTY]]</f>
        <v>TNDYER</v>
      </c>
      <c r="D2421" s="20">
        <v>2.7</v>
      </c>
      <c r="E2421" s="17" t="s">
        <v>3947</v>
      </c>
      <c r="F2421" s="19">
        <v>40544</v>
      </c>
      <c r="G2421" s="20">
        <v>2.6</v>
      </c>
      <c r="H2421" s="19">
        <v>39569</v>
      </c>
      <c r="I2421" s="20">
        <v>0.1</v>
      </c>
    </row>
    <row r="2422" spans="1:9" ht="30" x14ac:dyDescent="0.25">
      <c r="A2422" s="17" t="s">
        <v>63</v>
      </c>
      <c r="B2422" s="17" t="s">
        <v>142</v>
      </c>
      <c r="C2422" s="17" t="str">
        <f>tblLocAdj[[#This Row],[STATE]]&amp;tblLocAdj[[#This Row],[COUNTY]]</f>
        <v>TNFAYETTE</v>
      </c>
      <c r="D2422" s="20">
        <v>2.9</v>
      </c>
      <c r="E2422" s="17" t="s">
        <v>3948</v>
      </c>
      <c r="F2422" s="19">
        <v>40544</v>
      </c>
      <c r="G2422" s="20">
        <v>2.8</v>
      </c>
      <c r="H2422" s="19">
        <v>39569</v>
      </c>
      <c r="I2422" s="20">
        <v>0.1</v>
      </c>
    </row>
    <row r="2423" spans="1:9" ht="30" x14ac:dyDescent="0.25">
      <c r="A2423" s="17" t="s">
        <v>63</v>
      </c>
      <c r="B2423" s="17" t="s">
        <v>3949</v>
      </c>
      <c r="C2423" s="17" t="str">
        <f>tblLocAdj[[#This Row],[STATE]]&amp;tblLocAdj[[#This Row],[COUNTY]]</f>
        <v>TNFENTRESS</v>
      </c>
      <c r="D2423" s="20">
        <v>2.9</v>
      </c>
      <c r="E2423" s="17" t="s">
        <v>3950</v>
      </c>
      <c r="F2423" s="19">
        <v>40544</v>
      </c>
      <c r="G2423" s="20">
        <v>2.6</v>
      </c>
      <c r="H2423" s="19">
        <v>39569</v>
      </c>
      <c r="I2423" s="20">
        <v>0.3</v>
      </c>
    </row>
    <row r="2424" spans="1:9" ht="30" x14ac:dyDescent="0.25">
      <c r="A2424" s="17" t="s">
        <v>63</v>
      </c>
      <c r="B2424" s="17" t="s">
        <v>144</v>
      </c>
      <c r="C2424" s="17" t="str">
        <f>tblLocAdj[[#This Row],[STATE]]&amp;tblLocAdj[[#This Row],[COUNTY]]</f>
        <v>TNFRANKLIN</v>
      </c>
      <c r="D2424" s="20">
        <v>3.2</v>
      </c>
      <c r="E2424" s="17" t="s">
        <v>3951</v>
      </c>
      <c r="F2424" s="19">
        <v>40544</v>
      </c>
      <c r="G2424" s="20">
        <v>2.8</v>
      </c>
      <c r="H2424" s="19">
        <v>39569</v>
      </c>
      <c r="I2424" s="20">
        <v>0.4</v>
      </c>
    </row>
    <row r="2425" spans="1:9" ht="30" x14ac:dyDescent="0.25">
      <c r="A2425" s="17" t="s">
        <v>63</v>
      </c>
      <c r="B2425" s="17" t="s">
        <v>1433</v>
      </c>
      <c r="C2425" s="17" t="str">
        <f>tblLocAdj[[#This Row],[STATE]]&amp;tblLocAdj[[#This Row],[COUNTY]]</f>
        <v>TNGIBSON</v>
      </c>
      <c r="D2425" s="20">
        <v>2.7</v>
      </c>
      <c r="E2425" s="17" t="s">
        <v>3952</v>
      </c>
      <c r="F2425" s="19">
        <v>40544</v>
      </c>
      <c r="G2425" s="20">
        <v>2.6</v>
      </c>
      <c r="H2425" s="19">
        <v>39569</v>
      </c>
      <c r="I2425" s="20">
        <v>0.1</v>
      </c>
    </row>
    <row r="2426" spans="1:9" ht="30" x14ac:dyDescent="0.25">
      <c r="A2426" s="17" t="s">
        <v>63</v>
      </c>
      <c r="B2426" s="17" t="s">
        <v>3953</v>
      </c>
      <c r="C2426" s="17" t="str">
        <f>tblLocAdj[[#This Row],[STATE]]&amp;tblLocAdj[[#This Row],[COUNTY]]</f>
        <v>TNGILES</v>
      </c>
      <c r="D2426" s="20">
        <v>3.2</v>
      </c>
      <c r="E2426" s="17" t="s">
        <v>3954</v>
      </c>
      <c r="F2426" s="19">
        <v>40544</v>
      </c>
      <c r="G2426" s="20">
        <v>2.8</v>
      </c>
      <c r="H2426" s="19">
        <v>39569</v>
      </c>
      <c r="I2426" s="20">
        <v>0.4</v>
      </c>
    </row>
    <row r="2427" spans="1:9" ht="30" x14ac:dyDescent="0.25">
      <c r="A2427" s="17" t="s">
        <v>63</v>
      </c>
      <c r="B2427" s="17" t="s">
        <v>3955</v>
      </c>
      <c r="C2427" s="17" t="str">
        <f>tblLocAdj[[#This Row],[STATE]]&amp;tblLocAdj[[#This Row],[COUNTY]]</f>
        <v>TNGRAINGER</v>
      </c>
      <c r="D2427" s="20">
        <v>3.2</v>
      </c>
      <c r="E2427" s="17" t="s">
        <v>3956</v>
      </c>
      <c r="F2427" s="19">
        <v>40544</v>
      </c>
      <c r="G2427" s="20">
        <v>2.8</v>
      </c>
      <c r="H2427" s="19">
        <v>39569</v>
      </c>
      <c r="I2427" s="20">
        <v>0.4</v>
      </c>
    </row>
    <row r="2428" spans="1:9" ht="30" x14ac:dyDescent="0.25">
      <c r="A2428" s="17" t="s">
        <v>63</v>
      </c>
      <c r="B2428" s="17" t="s">
        <v>148</v>
      </c>
      <c r="C2428" s="17" t="str">
        <f>tblLocAdj[[#This Row],[STATE]]&amp;tblLocAdj[[#This Row],[COUNTY]]</f>
        <v>TNGREENE</v>
      </c>
      <c r="D2428" s="20">
        <v>3.2</v>
      </c>
      <c r="E2428" s="17" t="s">
        <v>3957</v>
      </c>
      <c r="F2428" s="19">
        <v>40544</v>
      </c>
      <c r="G2428" s="20">
        <v>2.8</v>
      </c>
      <c r="H2428" s="19">
        <v>39569</v>
      </c>
      <c r="I2428" s="20">
        <v>0.4</v>
      </c>
    </row>
    <row r="2429" spans="1:9" ht="30" x14ac:dyDescent="0.25">
      <c r="A2429" s="17" t="s">
        <v>63</v>
      </c>
      <c r="B2429" s="17" t="s">
        <v>1077</v>
      </c>
      <c r="C2429" s="17" t="str">
        <f>tblLocAdj[[#This Row],[STATE]]&amp;tblLocAdj[[#This Row],[COUNTY]]</f>
        <v>TNGRUNDY</v>
      </c>
      <c r="D2429" s="20">
        <v>3.2</v>
      </c>
      <c r="E2429" s="17" t="s">
        <v>3958</v>
      </c>
      <c r="F2429" s="19">
        <v>40544</v>
      </c>
      <c r="G2429" s="20">
        <v>2.6</v>
      </c>
      <c r="H2429" s="19">
        <v>39569</v>
      </c>
      <c r="I2429" s="20">
        <v>0.6</v>
      </c>
    </row>
    <row r="2430" spans="1:9" ht="30" x14ac:dyDescent="0.25">
      <c r="A2430" s="17" t="s">
        <v>63</v>
      </c>
      <c r="B2430" s="17" t="s">
        <v>3959</v>
      </c>
      <c r="C2430" s="17" t="str">
        <f>tblLocAdj[[#This Row],[STATE]]&amp;tblLocAdj[[#This Row],[COUNTY]]</f>
        <v>TNHAMBLEN</v>
      </c>
      <c r="D2430" s="20">
        <v>3.2</v>
      </c>
      <c r="E2430" s="17" t="s">
        <v>3960</v>
      </c>
      <c r="F2430" s="19">
        <v>40544</v>
      </c>
      <c r="G2430" s="20">
        <v>2.8</v>
      </c>
      <c r="H2430" s="19">
        <v>39569</v>
      </c>
      <c r="I2430" s="20">
        <v>0.4</v>
      </c>
    </row>
    <row r="2431" spans="1:9" ht="30" x14ac:dyDescent="0.25">
      <c r="A2431" s="17" t="s">
        <v>63</v>
      </c>
      <c r="B2431" s="17" t="s">
        <v>678</v>
      </c>
      <c r="C2431" s="17" t="str">
        <f>tblLocAdj[[#This Row],[STATE]]&amp;tblLocAdj[[#This Row],[COUNTY]]</f>
        <v>TNHAMILTON</v>
      </c>
      <c r="D2431" s="20">
        <v>3.4</v>
      </c>
      <c r="E2431" s="17" t="s">
        <v>3961</v>
      </c>
      <c r="F2431" s="19">
        <v>40544</v>
      </c>
      <c r="G2431" s="20">
        <v>2.8</v>
      </c>
      <c r="H2431" s="19">
        <v>39569</v>
      </c>
      <c r="I2431" s="20">
        <v>0.6</v>
      </c>
    </row>
    <row r="2432" spans="1:9" ht="30" x14ac:dyDescent="0.25">
      <c r="A2432" s="17" t="s">
        <v>63</v>
      </c>
      <c r="B2432" s="17" t="s">
        <v>874</v>
      </c>
      <c r="C2432" s="17" t="str">
        <f>tblLocAdj[[#This Row],[STATE]]&amp;tblLocAdj[[#This Row],[COUNTY]]</f>
        <v>TNHANCOCK</v>
      </c>
      <c r="D2432" s="20">
        <v>3.2</v>
      </c>
      <c r="E2432" s="17" t="s">
        <v>3962</v>
      </c>
      <c r="F2432" s="19">
        <v>40544</v>
      </c>
      <c r="G2432" s="20">
        <v>2.8</v>
      </c>
      <c r="H2432" s="19">
        <v>39569</v>
      </c>
      <c r="I2432" s="20">
        <v>0.4</v>
      </c>
    </row>
    <row r="2433" spans="1:9" ht="30" x14ac:dyDescent="0.25">
      <c r="A2433" s="17" t="s">
        <v>63</v>
      </c>
      <c r="B2433" s="17" t="s">
        <v>3963</v>
      </c>
      <c r="C2433" s="17" t="str">
        <f>tblLocAdj[[#This Row],[STATE]]&amp;tblLocAdj[[#This Row],[COUNTY]]</f>
        <v>TNHARDEMAN</v>
      </c>
      <c r="D2433" s="20">
        <v>2.9</v>
      </c>
      <c r="E2433" s="17" t="s">
        <v>3964</v>
      </c>
      <c r="F2433" s="19">
        <v>40544</v>
      </c>
      <c r="G2433" s="20">
        <v>2.8</v>
      </c>
      <c r="H2433" s="19">
        <v>39569</v>
      </c>
      <c r="I2433" s="20">
        <v>0.1</v>
      </c>
    </row>
    <row r="2434" spans="1:9" ht="30" x14ac:dyDescent="0.25">
      <c r="A2434" s="17" t="s">
        <v>63</v>
      </c>
      <c r="B2434" s="17" t="s">
        <v>1083</v>
      </c>
      <c r="C2434" s="17" t="str">
        <f>tblLocAdj[[#This Row],[STATE]]&amp;tblLocAdj[[#This Row],[COUNTY]]</f>
        <v>TNHARDIN</v>
      </c>
      <c r="D2434" s="20">
        <v>2.9</v>
      </c>
      <c r="E2434" s="17" t="s">
        <v>3965</v>
      </c>
      <c r="F2434" s="19">
        <v>40544</v>
      </c>
      <c r="G2434" s="20">
        <v>2.8</v>
      </c>
      <c r="H2434" s="19">
        <v>39569</v>
      </c>
      <c r="I2434" s="20">
        <v>0.1</v>
      </c>
    </row>
    <row r="2435" spans="1:9" ht="30" x14ac:dyDescent="0.25">
      <c r="A2435" s="17" t="s">
        <v>63</v>
      </c>
      <c r="B2435" s="17" t="s">
        <v>3966</v>
      </c>
      <c r="C2435" s="17" t="str">
        <f>tblLocAdj[[#This Row],[STATE]]&amp;tblLocAdj[[#This Row],[COUNTY]]</f>
        <v>TNHAWKINS</v>
      </c>
      <c r="D2435" s="20">
        <v>3.2</v>
      </c>
      <c r="E2435" s="17" t="s">
        <v>3967</v>
      </c>
      <c r="F2435" s="19">
        <v>40544</v>
      </c>
      <c r="G2435" s="20">
        <v>2.8</v>
      </c>
      <c r="H2435" s="19">
        <v>39569</v>
      </c>
      <c r="I2435" s="20">
        <v>0.4</v>
      </c>
    </row>
    <row r="2436" spans="1:9" ht="30" x14ac:dyDescent="0.25">
      <c r="A2436" s="17" t="s">
        <v>63</v>
      </c>
      <c r="B2436" s="17" t="s">
        <v>2809</v>
      </c>
      <c r="C2436" s="17" t="str">
        <f>tblLocAdj[[#This Row],[STATE]]&amp;tblLocAdj[[#This Row],[COUNTY]]</f>
        <v>TNHAYWOOD</v>
      </c>
      <c r="D2436" s="20">
        <v>2.9</v>
      </c>
      <c r="E2436" s="17" t="s">
        <v>3968</v>
      </c>
      <c r="F2436" s="19">
        <v>40544</v>
      </c>
      <c r="G2436" s="20">
        <v>2.6</v>
      </c>
      <c r="H2436" s="19">
        <v>39569</v>
      </c>
      <c r="I2436" s="20">
        <v>0.3</v>
      </c>
    </row>
    <row r="2437" spans="1:9" ht="30" x14ac:dyDescent="0.25">
      <c r="A2437" s="17" t="s">
        <v>63</v>
      </c>
      <c r="B2437" s="17" t="s">
        <v>1298</v>
      </c>
      <c r="C2437" s="17" t="str">
        <f>tblLocAdj[[#This Row],[STATE]]&amp;tblLocAdj[[#This Row],[COUNTY]]</f>
        <v>TNHENDERSON</v>
      </c>
      <c r="D2437" s="20">
        <v>2.9</v>
      </c>
      <c r="E2437" s="17" t="s">
        <v>3969</v>
      </c>
      <c r="F2437" s="19">
        <v>40544</v>
      </c>
      <c r="G2437" s="20">
        <v>2.6</v>
      </c>
      <c r="H2437" s="19">
        <v>39569</v>
      </c>
      <c r="I2437" s="20">
        <v>0.3</v>
      </c>
    </row>
    <row r="2438" spans="1:9" ht="30" x14ac:dyDescent="0.25">
      <c r="A2438" s="17" t="s">
        <v>63</v>
      </c>
      <c r="B2438" s="17" t="s">
        <v>152</v>
      </c>
      <c r="C2438" s="17" t="str">
        <f>tblLocAdj[[#This Row],[STATE]]&amp;tblLocAdj[[#This Row],[COUNTY]]</f>
        <v>TNHENRY</v>
      </c>
      <c r="D2438" s="20">
        <v>2.7</v>
      </c>
      <c r="E2438" s="17" t="s">
        <v>3970</v>
      </c>
      <c r="F2438" s="19">
        <v>40544</v>
      </c>
      <c r="G2438" s="20">
        <v>2.6</v>
      </c>
      <c r="H2438" s="19">
        <v>39569</v>
      </c>
      <c r="I2438" s="20">
        <v>0.1</v>
      </c>
    </row>
    <row r="2439" spans="1:9" ht="30" x14ac:dyDescent="0.25">
      <c r="A2439" s="17" t="s">
        <v>63</v>
      </c>
      <c r="B2439" s="17" t="s">
        <v>1781</v>
      </c>
      <c r="C2439" s="17" t="str">
        <f>tblLocAdj[[#This Row],[STATE]]&amp;tblLocAdj[[#This Row],[COUNTY]]</f>
        <v>TNHICKMAN</v>
      </c>
      <c r="D2439" s="20">
        <v>2.9</v>
      </c>
      <c r="E2439" s="17" t="s">
        <v>3971</v>
      </c>
      <c r="F2439" s="19">
        <v>40544</v>
      </c>
      <c r="G2439" s="20">
        <v>2.6</v>
      </c>
      <c r="H2439" s="19">
        <v>39569</v>
      </c>
      <c r="I2439" s="20">
        <v>0.3</v>
      </c>
    </row>
    <row r="2440" spans="1:9" ht="30" x14ac:dyDescent="0.25">
      <c r="A2440" s="17" t="s">
        <v>63</v>
      </c>
      <c r="B2440" s="17" t="s">
        <v>154</v>
      </c>
      <c r="C2440" s="17" t="str">
        <f>tblLocAdj[[#This Row],[STATE]]&amp;tblLocAdj[[#This Row],[COUNTY]]</f>
        <v>TNHOUSTON</v>
      </c>
      <c r="D2440" s="20">
        <v>2.9</v>
      </c>
      <c r="E2440" s="17" t="s">
        <v>3972</v>
      </c>
      <c r="F2440" s="19">
        <v>40544</v>
      </c>
      <c r="G2440" s="20">
        <v>2.6</v>
      </c>
      <c r="H2440" s="19">
        <v>39569</v>
      </c>
      <c r="I2440" s="20">
        <v>0.3</v>
      </c>
    </row>
    <row r="2441" spans="1:9" ht="30" x14ac:dyDescent="0.25">
      <c r="A2441" s="17" t="s">
        <v>63</v>
      </c>
      <c r="B2441" s="17" t="s">
        <v>2562</v>
      </c>
      <c r="C2441" s="17" t="str">
        <f>tblLocAdj[[#This Row],[STATE]]&amp;tblLocAdj[[#This Row],[COUNTY]]</f>
        <v>TNHUMPHREYS</v>
      </c>
      <c r="D2441" s="20">
        <v>2.9</v>
      </c>
      <c r="E2441" s="17" t="s">
        <v>3973</v>
      </c>
      <c r="F2441" s="19">
        <v>40544</v>
      </c>
      <c r="G2441" s="20">
        <v>2.6</v>
      </c>
      <c r="H2441" s="19">
        <v>39569</v>
      </c>
      <c r="I2441" s="20">
        <v>0.3</v>
      </c>
    </row>
    <row r="2442" spans="1:9" ht="30" x14ac:dyDescent="0.25">
      <c r="A2442" s="17" t="s">
        <v>63</v>
      </c>
      <c r="B2442" s="17" t="s">
        <v>156</v>
      </c>
      <c r="C2442" s="17" t="str">
        <f>tblLocAdj[[#This Row],[STATE]]&amp;tblLocAdj[[#This Row],[COUNTY]]</f>
        <v>TNJACKSON</v>
      </c>
      <c r="D2442" s="20">
        <v>2.9</v>
      </c>
      <c r="E2442" s="17" t="s">
        <v>3974</v>
      </c>
      <c r="F2442" s="19">
        <v>40544</v>
      </c>
      <c r="G2442" s="20">
        <v>2.6</v>
      </c>
      <c r="H2442" s="19">
        <v>39569</v>
      </c>
      <c r="I2442" s="20">
        <v>0.3</v>
      </c>
    </row>
    <row r="2443" spans="1:9" ht="30" x14ac:dyDescent="0.25">
      <c r="A2443" s="17" t="s">
        <v>63</v>
      </c>
      <c r="B2443" s="17" t="s">
        <v>158</v>
      </c>
      <c r="C2443" s="17" t="str">
        <f>tblLocAdj[[#This Row],[STATE]]&amp;tblLocAdj[[#This Row],[COUNTY]]</f>
        <v>TNJEFFERSON</v>
      </c>
      <c r="D2443" s="20">
        <v>3.2</v>
      </c>
      <c r="E2443" s="17" t="s">
        <v>3975</v>
      </c>
      <c r="F2443" s="19">
        <v>40544</v>
      </c>
      <c r="G2443" s="20">
        <v>2.8</v>
      </c>
      <c r="H2443" s="19">
        <v>39569</v>
      </c>
      <c r="I2443" s="20">
        <v>0.4</v>
      </c>
    </row>
    <row r="2444" spans="1:9" ht="30" x14ac:dyDescent="0.25">
      <c r="A2444" s="17" t="s">
        <v>63</v>
      </c>
      <c r="B2444" s="17" t="s">
        <v>282</v>
      </c>
      <c r="C2444" s="17" t="str">
        <f>tblLocAdj[[#This Row],[STATE]]&amp;tblLocAdj[[#This Row],[COUNTY]]</f>
        <v>TNJOHNSON</v>
      </c>
      <c r="D2444" s="20">
        <v>3.2</v>
      </c>
      <c r="E2444" s="17" t="s">
        <v>3976</v>
      </c>
      <c r="F2444" s="19">
        <v>40544</v>
      </c>
      <c r="G2444" s="20">
        <v>2.8</v>
      </c>
      <c r="H2444" s="19">
        <v>39569</v>
      </c>
      <c r="I2444" s="20">
        <v>0.4</v>
      </c>
    </row>
    <row r="2445" spans="1:9" ht="30" x14ac:dyDescent="0.25">
      <c r="A2445" s="17" t="s">
        <v>63</v>
      </c>
      <c r="B2445" s="17" t="s">
        <v>1317</v>
      </c>
      <c r="C2445" s="17" t="str">
        <f>tblLocAdj[[#This Row],[STATE]]&amp;tblLocAdj[[#This Row],[COUNTY]]</f>
        <v>TNKNOX</v>
      </c>
      <c r="D2445" s="20">
        <v>3.2</v>
      </c>
      <c r="E2445" s="17" t="s">
        <v>3977</v>
      </c>
      <c r="F2445" s="19">
        <v>40544</v>
      </c>
      <c r="G2445" s="20">
        <v>2.8</v>
      </c>
      <c r="H2445" s="19">
        <v>39569</v>
      </c>
      <c r="I2445" s="20">
        <v>0.4</v>
      </c>
    </row>
    <row r="2446" spans="1:9" ht="30" x14ac:dyDescent="0.25">
      <c r="A2446" s="17" t="s">
        <v>63</v>
      </c>
      <c r="B2446" s="17" t="s">
        <v>414</v>
      </c>
      <c r="C2446" s="17" t="str">
        <f>tblLocAdj[[#This Row],[STATE]]&amp;tblLocAdj[[#This Row],[COUNTY]]</f>
        <v>TNLAKE</v>
      </c>
      <c r="D2446" s="20">
        <v>2.7</v>
      </c>
      <c r="E2446" s="17" t="s">
        <v>3978</v>
      </c>
      <c r="F2446" s="19">
        <v>40544</v>
      </c>
      <c r="G2446" s="20">
        <v>2.6</v>
      </c>
      <c r="H2446" s="19">
        <v>39569</v>
      </c>
      <c r="I2446" s="20">
        <v>0.1</v>
      </c>
    </row>
    <row r="2447" spans="1:9" ht="30" x14ac:dyDescent="0.25">
      <c r="A2447" s="17" t="s">
        <v>63</v>
      </c>
      <c r="B2447" s="17" t="s">
        <v>162</v>
      </c>
      <c r="C2447" s="17" t="str">
        <f>tblLocAdj[[#This Row],[STATE]]&amp;tblLocAdj[[#This Row],[COUNTY]]</f>
        <v>TNLAUDERDALE</v>
      </c>
      <c r="D2447" s="20">
        <v>2.9</v>
      </c>
      <c r="E2447" s="17" t="s">
        <v>3979</v>
      </c>
      <c r="F2447" s="19">
        <v>40544</v>
      </c>
      <c r="G2447" s="20">
        <v>2.6</v>
      </c>
      <c r="H2447" s="19">
        <v>39569</v>
      </c>
      <c r="I2447" s="20">
        <v>0.3</v>
      </c>
    </row>
    <row r="2448" spans="1:9" ht="30" x14ac:dyDescent="0.25">
      <c r="A2448" s="17" t="s">
        <v>63</v>
      </c>
      <c r="B2448" s="17" t="s">
        <v>164</v>
      </c>
      <c r="C2448" s="17" t="str">
        <f>tblLocAdj[[#This Row],[STATE]]&amp;tblLocAdj[[#This Row],[COUNTY]]</f>
        <v>TNLAWRENCE</v>
      </c>
      <c r="D2448" s="20">
        <v>3.2</v>
      </c>
      <c r="E2448" s="17" t="s">
        <v>3980</v>
      </c>
      <c r="F2448" s="19">
        <v>40544</v>
      </c>
      <c r="G2448" s="20">
        <v>2.8</v>
      </c>
      <c r="H2448" s="19">
        <v>39569</v>
      </c>
      <c r="I2448" s="20">
        <v>0.4</v>
      </c>
    </row>
    <row r="2449" spans="1:9" ht="30" x14ac:dyDescent="0.25">
      <c r="A2449" s="17" t="s">
        <v>63</v>
      </c>
      <c r="B2449" s="17" t="s">
        <v>1224</v>
      </c>
      <c r="C2449" s="17" t="str">
        <f>tblLocAdj[[#This Row],[STATE]]&amp;tblLocAdj[[#This Row],[COUNTY]]</f>
        <v>TNLEWIS</v>
      </c>
      <c r="D2449" s="20">
        <v>2.9</v>
      </c>
      <c r="E2449" s="17" t="s">
        <v>3981</v>
      </c>
      <c r="F2449" s="19">
        <v>40544</v>
      </c>
      <c r="G2449" s="20">
        <v>2.6</v>
      </c>
      <c r="H2449" s="19">
        <v>39569</v>
      </c>
      <c r="I2449" s="20">
        <v>0.3</v>
      </c>
    </row>
    <row r="2450" spans="1:9" ht="30" x14ac:dyDescent="0.25">
      <c r="A2450" s="17" t="s">
        <v>63</v>
      </c>
      <c r="B2450" s="17" t="s">
        <v>288</v>
      </c>
      <c r="C2450" s="17" t="str">
        <f>tblLocAdj[[#This Row],[STATE]]&amp;tblLocAdj[[#This Row],[COUNTY]]</f>
        <v>TNLINCOLN</v>
      </c>
      <c r="D2450" s="20">
        <v>3.2</v>
      </c>
      <c r="E2450" s="17" t="s">
        <v>3982</v>
      </c>
      <c r="F2450" s="19">
        <v>40544</v>
      </c>
      <c r="G2450" s="20">
        <v>2.8</v>
      </c>
      <c r="H2450" s="19">
        <v>39569</v>
      </c>
      <c r="I2450" s="20">
        <v>0.4</v>
      </c>
    </row>
    <row r="2451" spans="1:9" ht="30" x14ac:dyDescent="0.25">
      <c r="A2451" s="17" t="s">
        <v>63</v>
      </c>
      <c r="B2451" s="17" t="s">
        <v>3983</v>
      </c>
      <c r="C2451" s="17" t="str">
        <f>tblLocAdj[[#This Row],[STATE]]&amp;tblLocAdj[[#This Row],[COUNTY]]</f>
        <v>TNLOUDON</v>
      </c>
      <c r="D2451" s="20">
        <v>3.2</v>
      </c>
      <c r="E2451" s="17" t="s">
        <v>3984</v>
      </c>
      <c r="F2451" s="19">
        <v>40544</v>
      </c>
      <c r="G2451" s="20">
        <v>2.8</v>
      </c>
      <c r="H2451" s="19">
        <v>39569</v>
      </c>
      <c r="I2451" s="20">
        <v>0.4</v>
      </c>
    </row>
    <row r="2452" spans="1:9" ht="30" x14ac:dyDescent="0.25">
      <c r="A2452" s="17" t="s">
        <v>63</v>
      </c>
      <c r="B2452" s="17" t="s">
        <v>172</v>
      </c>
      <c r="C2452" s="17" t="str">
        <f>tblLocAdj[[#This Row],[STATE]]&amp;tblLocAdj[[#This Row],[COUNTY]]</f>
        <v>TNMACON</v>
      </c>
      <c r="D2452" s="20">
        <v>2.9</v>
      </c>
      <c r="E2452" s="17" t="s">
        <v>3985</v>
      </c>
      <c r="F2452" s="19">
        <v>40544</v>
      </c>
      <c r="G2452" s="20">
        <v>2.6</v>
      </c>
      <c r="H2452" s="19">
        <v>39569</v>
      </c>
      <c r="I2452" s="20">
        <v>0.3</v>
      </c>
    </row>
    <row r="2453" spans="1:9" ht="30" x14ac:dyDescent="0.25">
      <c r="A2453" s="17" t="s">
        <v>63</v>
      </c>
      <c r="B2453" s="17" t="s">
        <v>174</v>
      </c>
      <c r="C2453" s="17" t="str">
        <f>tblLocAdj[[#This Row],[STATE]]&amp;tblLocAdj[[#This Row],[COUNTY]]</f>
        <v>TNMADISON</v>
      </c>
      <c r="D2453" s="20">
        <v>2.9</v>
      </c>
      <c r="E2453" s="17" t="s">
        <v>3986</v>
      </c>
      <c r="F2453" s="19">
        <v>40544</v>
      </c>
      <c r="G2453" s="20">
        <v>2.6</v>
      </c>
      <c r="H2453" s="19">
        <v>39569</v>
      </c>
      <c r="I2453" s="20">
        <v>0.3</v>
      </c>
    </row>
    <row r="2454" spans="1:9" ht="30" x14ac:dyDescent="0.25">
      <c r="A2454" s="17" t="s">
        <v>63</v>
      </c>
      <c r="B2454" s="17" t="s">
        <v>178</v>
      </c>
      <c r="C2454" s="17" t="str">
        <f>tblLocAdj[[#This Row],[STATE]]&amp;tblLocAdj[[#This Row],[COUNTY]]</f>
        <v>TNMARION</v>
      </c>
      <c r="D2454" s="20">
        <v>3.4</v>
      </c>
      <c r="E2454" s="17" t="s">
        <v>3987</v>
      </c>
      <c r="F2454" s="19">
        <v>40544</v>
      </c>
      <c r="G2454" s="20">
        <v>2.8</v>
      </c>
      <c r="H2454" s="19">
        <v>39569</v>
      </c>
      <c r="I2454" s="20">
        <v>0.6</v>
      </c>
    </row>
    <row r="2455" spans="1:9" ht="30" x14ac:dyDescent="0.25">
      <c r="A2455" s="17" t="s">
        <v>63</v>
      </c>
      <c r="B2455" s="17" t="s">
        <v>180</v>
      </c>
      <c r="C2455" s="17" t="str">
        <f>tblLocAdj[[#This Row],[STATE]]&amp;tblLocAdj[[#This Row],[COUNTY]]</f>
        <v>TNMARSHALL</v>
      </c>
      <c r="D2455" s="20">
        <v>2.9</v>
      </c>
      <c r="E2455" s="17" t="s">
        <v>3988</v>
      </c>
      <c r="F2455" s="19">
        <v>40544</v>
      </c>
      <c r="G2455" s="20">
        <v>2.6</v>
      </c>
      <c r="H2455" s="19">
        <v>39569</v>
      </c>
      <c r="I2455" s="20">
        <v>0.3</v>
      </c>
    </row>
    <row r="2456" spans="1:9" ht="30" x14ac:dyDescent="0.25">
      <c r="A2456" s="17" t="s">
        <v>63</v>
      </c>
      <c r="B2456" s="17" t="s">
        <v>3989</v>
      </c>
      <c r="C2456" s="17" t="str">
        <f>tblLocAdj[[#This Row],[STATE]]&amp;tblLocAdj[[#This Row],[COUNTY]]</f>
        <v>TNMAURY</v>
      </c>
      <c r="D2456" s="20">
        <v>2.9</v>
      </c>
      <c r="E2456" s="17" t="s">
        <v>3990</v>
      </c>
      <c r="F2456" s="19">
        <v>40544</v>
      </c>
      <c r="G2456" s="20">
        <v>2.6</v>
      </c>
      <c r="H2456" s="19">
        <v>39569</v>
      </c>
      <c r="I2456" s="20">
        <v>0.3</v>
      </c>
    </row>
    <row r="2457" spans="1:9" ht="30" x14ac:dyDescent="0.25">
      <c r="A2457" s="17" t="s">
        <v>63</v>
      </c>
      <c r="B2457" s="17" t="s">
        <v>3991</v>
      </c>
      <c r="C2457" s="17" t="str">
        <f>tblLocAdj[[#This Row],[STATE]]&amp;tblLocAdj[[#This Row],[COUNTY]]</f>
        <v>TNMCMINN</v>
      </c>
      <c r="D2457" s="20">
        <v>3.4</v>
      </c>
      <c r="E2457" s="17" t="s">
        <v>3992</v>
      </c>
      <c r="F2457" s="19">
        <v>40544</v>
      </c>
      <c r="G2457" s="20">
        <v>2.8</v>
      </c>
      <c r="H2457" s="19">
        <v>39569</v>
      </c>
      <c r="I2457" s="20">
        <v>0.6</v>
      </c>
    </row>
    <row r="2458" spans="1:9" ht="30" x14ac:dyDescent="0.25">
      <c r="A2458" s="17" t="s">
        <v>63</v>
      </c>
      <c r="B2458" s="17" t="s">
        <v>3993</v>
      </c>
      <c r="C2458" s="17" t="str">
        <f>tblLocAdj[[#This Row],[STATE]]&amp;tblLocAdj[[#This Row],[COUNTY]]</f>
        <v>TNMCNAIRY</v>
      </c>
      <c r="D2458" s="20">
        <v>2.9</v>
      </c>
      <c r="E2458" s="17" t="s">
        <v>3994</v>
      </c>
      <c r="F2458" s="19">
        <v>40544</v>
      </c>
      <c r="G2458" s="20">
        <v>2.8</v>
      </c>
      <c r="H2458" s="19">
        <v>39569</v>
      </c>
      <c r="I2458" s="20">
        <v>0.1</v>
      </c>
    </row>
    <row r="2459" spans="1:9" ht="30" x14ac:dyDescent="0.25">
      <c r="A2459" s="17" t="s">
        <v>63</v>
      </c>
      <c r="B2459" s="17" t="s">
        <v>3415</v>
      </c>
      <c r="C2459" s="17" t="str">
        <f>tblLocAdj[[#This Row],[STATE]]&amp;tblLocAdj[[#This Row],[COUNTY]]</f>
        <v>TNMEIGS</v>
      </c>
      <c r="D2459" s="20">
        <v>3.4</v>
      </c>
      <c r="E2459" s="17" t="s">
        <v>3995</v>
      </c>
      <c r="F2459" s="19">
        <v>40544</v>
      </c>
      <c r="G2459" s="20">
        <v>2.8</v>
      </c>
      <c r="H2459" s="19">
        <v>39569</v>
      </c>
      <c r="I2459" s="20">
        <v>0.6</v>
      </c>
    </row>
    <row r="2460" spans="1:9" ht="30" x14ac:dyDescent="0.25">
      <c r="A2460" s="17" t="s">
        <v>63</v>
      </c>
      <c r="B2460" s="17" t="s">
        <v>184</v>
      </c>
      <c r="C2460" s="17" t="str">
        <f>tblLocAdj[[#This Row],[STATE]]&amp;tblLocAdj[[#This Row],[COUNTY]]</f>
        <v>TNMONROE</v>
      </c>
      <c r="D2460" s="20">
        <v>3.4</v>
      </c>
      <c r="E2460" s="17" t="s">
        <v>3996</v>
      </c>
      <c r="F2460" s="19">
        <v>40544</v>
      </c>
      <c r="G2460" s="20">
        <v>2.8</v>
      </c>
      <c r="H2460" s="19">
        <v>39569</v>
      </c>
      <c r="I2460" s="20">
        <v>0.6</v>
      </c>
    </row>
    <row r="2461" spans="1:9" ht="30" x14ac:dyDescent="0.25">
      <c r="A2461" s="17" t="s">
        <v>63</v>
      </c>
      <c r="B2461" s="17" t="s">
        <v>186</v>
      </c>
      <c r="C2461" s="17" t="str">
        <f>tblLocAdj[[#This Row],[STATE]]&amp;tblLocAdj[[#This Row],[COUNTY]]</f>
        <v>TNMONTGOMERY</v>
      </c>
      <c r="D2461" s="20">
        <v>2.9</v>
      </c>
      <c r="E2461" s="17" t="s">
        <v>3997</v>
      </c>
      <c r="F2461" s="19">
        <v>40544</v>
      </c>
      <c r="G2461" s="20">
        <v>2.6</v>
      </c>
      <c r="H2461" s="19">
        <v>39569</v>
      </c>
      <c r="I2461" s="20">
        <v>0.3</v>
      </c>
    </row>
    <row r="2462" spans="1:9" ht="30" x14ac:dyDescent="0.25">
      <c r="A2462" s="17" t="s">
        <v>63</v>
      </c>
      <c r="B2462" s="17" t="s">
        <v>2837</v>
      </c>
      <c r="C2462" s="17" t="str">
        <f>tblLocAdj[[#This Row],[STATE]]&amp;tblLocAdj[[#This Row],[COUNTY]]</f>
        <v>TNMOORE</v>
      </c>
      <c r="D2462" s="20">
        <v>3.2</v>
      </c>
      <c r="E2462" s="17" t="s">
        <v>3998</v>
      </c>
      <c r="F2462" s="19">
        <v>40544</v>
      </c>
      <c r="G2462" s="20">
        <v>2.8</v>
      </c>
      <c r="H2462" s="19">
        <v>39569</v>
      </c>
      <c r="I2462" s="20">
        <v>0.4</v>
      </c>
    </row>
    <row r="2463" spans="1:9" ht="30" x14ac:dyDescent="0.25">
      <c r="A2463" s="17" t="s">
        <v>63</v>
      </c>
      <c r="B2463" s="17" t="s">
        <v>188</v>
      </c>
      <c r="C2463" s="17" t="str">
        <f>tblLocAdj[[#This Row],[STATE]]&amp;tblLocAdj[[#This Row],[COUNTY]]</f>
        <v>TNMORGAN</v>
      </c>
      <c r="D2463" s="20">
        <v>3.2</v>
      </c>
      <c r="E2463" s="17" t="s">
        <v>3999</v>
      </c>
      <c r="F2463" s="19">
        <v>40544</v>
      </c>
      <c r="G2463" s="20">
        <v>2.8</v>
      </c>
      <c r="H2463" s="19">
        <v>39569</v>
      </c>
      <c r="I2463" s="20">
        <v>0.4</v>
      </c>
    </row>
    <row r="2464" spans="1:9" ht="30" x14ac:dyDescent="0.25">
      <c r="A2464" s="17" t="s">
        <v>63</v>
      </c>
      <c r="B2464" s="17" t="s">
        <v>4000</v>
      </c>
      <c r="C2464" s="17" t="str">
        <f>tblLocAdj[[#This Row],[STATE]]&amp;tblLocAdj[[#This Row],[COUNTY]]</f>
        <v>TNOBION</v>
      </c>
      <c r="D2464" s="20">
        <v>2.7</v>
      </c>
      <c r="E2464" s="17" t="s">
        <v>4001</v>
      </c>
      <c r="F2464" s="19">
        <v>40544</v>
      </c>
      <c r="G2464" s="20">
        <v>2.6</v>
      </c>
      <c r="H2464" s="19">
        <v>39569</v>
      </c>
      <c r="I2464" s="20">
        <v>0.1</v>
      </c>
    </row>
    <row r="2465" spans="1:9" ht="30" x14ac:dyDescent="0.25">
      <c r="A2465" s="17" t="s">
        <v>63</v>
      </c>
      <c r="B2465" s="17" t="s">
        <v>4002</v>
      </c>
      <c r="C2465" s="17" t="str">
        <f>tblLocAdj[[#This Row],[STATE]]&amp;tblLocAdj[[#This Row],[COUNTY]]</f>
        <v>TNOVERTON</v>
      </c>
      <c r="D2465" s="20">
        <v>2.9</v>
      </c>
      <c r="E2465" s="17" t="s">
        <v>4003</v>
      </c>
      <c r="F2465" s="19">
        <v>40544</v>
      </c>
      <c r="G2465" s="20">
        <v>2.6</v>
      </c>
      <c r="H2465" s="19">
        <v>39569</v>
      </c>
      <c r="I2465" s="20">
        <v>0.3</v>
      </c>
    </row>
    <row r="2466" spans="1:9" ht="30" x14ac:dyDescent="0.25">
      <c r="A2466" s="17" t="s">
        <v>63</v>
      </c>
      <c r="B2466" s="17" t="s">
        <v>190</v>
      </c>
      <c r="C2466" s="17" t="str">
        <f>tblLocAdj[[#This Row],[STATE]]&amp;tblLocAdj[[#This Row],[COUNTY]]</f>
        <v>TNPERRY</v>
      </c>
      <c r="D2466" s="20">
        <v>2.9</v>
      </c>
      <c r="E2466" s="17" t="s">
        <v>4004</v>
      </c>
      <c r="F2466" s="19">
        <v>40544</v>
      </c>
      <c r="G2466" s="20">
        <v>2.6</v>
      </c>
      <c r="H2466" s="19">
        <v>39569</v>
      </c>
      <c r="I2466" s="20">
        <v>0.3</v>
      </c>
    </row>
    <row r="2467" spans="1:9" ht="30" x14ac:dyDescent="0.25">
      <c r="A2467" s="17" t="s">
        <v>63</v>
      </c>
      <c r="B2467" s="17" t="s">
        <v>4005</v>
      </c>
      <c r="C2467" s="17" t="str">
        <f>tblLocAdj[[#This Row],[STATE]]&amp;tblLocAdj[[#This Row],[COUNTY]]</f>
        <v>TNPICKETT</v>
      </c>
      <c r="D2467" s="20">
        <v>2.9</v>
      </c>
      <c r="E2467" s="17" t="s">
        <v>4006</v>
      </c>
      <c r="F2467" s="19">
        <v>40544</v>
      </c>
      <c r="G2467" s="20">
        <v>2.6</v>
      </c>
      <c r="H2467" s="19">
        <v>39569</v>
      </c>
      <c r="I2467" s="20">
        <v>0.3</v>
      </c>
    </row>
    <row r="2468" spans="1:9" ht="30" x14ac:dyDescent="0.25">
      <c r="A2468" s="17" t="s">
        <v>63</v>
      </c>
      <c r="B2468" s="17" t="s">
        <v>316</v>
      </c>
      <c r="C2468" s="17" t="str">
        <f>tblLocAdj[[#This Row],[STATE]]&amp;tblLocAdj[[#This Row],[COUNTY]]</f>
        <v>TNPOLK</v>
      </c>
      <c r="D2468" s="20">
        <v>3.4</v>
      </c>
      <c r="E2468" s="17" t="s">
        <v>4007</v>
      </c>
      <c r="F2468" s="19">
        <v>40544</v>
      </c>
      <c r="G2468" s="20">
        <v>2.8</v>
      </c>
      <c r="H2468" s="19">
        <v>39569</v>
      </c>
      <c r="I2468" s="20">
        <v>0.6</v>
      </c>
    </row>
    <row r="2469" spans="1:9" ht="30" x14ac:dyDescent="0.25">
      <c r="A2469" s="17" t="s">
        <v>63</v>
      </c>
      <c r="B2469" s="17" t="s">
        <v>730</v>
      </c>
      <c r="C2469" s="17" t="str">
        <f>tblLocAdj[[#This Row],[STATE]]&amp;tblLocAdj[[#This Row],[COUNTY]]</f>
        <v>TNPUTNAM</v>
      </c>
      <c r="D2469" s="20">
        <v>2.9</v>
      </c>
      <c r="E2469" s="17" t="s">
        <v>4008</v>
      </c>
      <c r="F2469" s="19">
        <v>40544</v>
      </c>
      <c r="G2469" s="20">
        <v>2.6</v>
      </c>
      <c r="H2469" s="19">
        <v>39569</v>
      </c>
      <c r="I2469" s="20">
        <v>0.3</v>
      </c>
    </row>
    <row r="2470" spans="1:9" ht="30" x14ac:dyDescent="0.25">
      <c r="A2470" s="17" t="s">
        <v>63</v>
      </c>
      <c r="B2470" s="17" t="s">
        <v>4009</v>
      </c>
      <c r="C2470" s="17" t="str">
        <f>tblLocAdj[[#This Row],[STATE]]&amp;tblLocAdj[[#This Row],[COUNTY]]</f>
        <v>TNRHEA</v>
      </c>
      <c r="D2470" s="20">
        <v>3.2</v>
      </c>
      <c r="E2470" s="17" t="s">
        <v>4010</v>
      </c>
      <c r="F2470" s="19">
        <v>40544</v>
      </c>
      <c r="G2470" s="20">
        <v>2.8</v>
      </c>
      <c r="H2470" s="19">
        <v>39569</v>
      </c>
      <c r="I2470" s="20">
        <v>0.4</v>
      </c>
    </row>
    <row r="2471" spans="1:9" ht="30" x14ac:dyDescent="0.25">
      <c r="A2471" s="17" t="s">
        <v>63</v>
      </c>
      <c r="B2471" s="17" t="s">
        <v>4011</v>
      </c>
      <c r="C2471" s="17" t="str">
        <f>tblLocAdj[[#This Row],[STATE]]&amp;tblLocAdj[[#This Row],[COUNTY]]</f>
        <v>TNROANE</v>
      </c>
      <c r="D2471" s="20">
        <v>3.2</v>
      </c>
      <c r="E2471" s="17" t="s">
        <v>4012</v>
      </c>
      <c r="F2471" s="19">
        <v>40544</v>
      </c>
      <c r="G2471" s="20">
        <v>2.8</v>
      </c>
      <c r="H2471" s="19">
        <v>39569</v>
      </c>
      <c r="I2471" s="20">
        <v>0.4</v>
      </c>
    </row>
    <row r="2472" spans="1:9" ht="30" x14ac:dyDescent="0.25">
      <c r="A2472" s="17" t="s">
        <v>63</v>
      </c>
      <c r="B2472" s="17" t="s">
        <v>1850</v>
      </c>
      <c r="C2472" s="17" t="str">
        <f>tblLocAdj[[#This Row],[STATE]]&amp;tblLocAdj[[#This Row],[COUNTY]]</f>
        <v>TNROBERTSON</v>
      </c>
      <c r="D2472" s="20">
        <v>2.9</v>
      </c>
      <c r="E2472" s="17" t="s">
        <v>4013</v>
      </c>
      <c r="F2472" s="19">
        <v>40544</v>
      </c>
      <c r="G2472" s="20">
        <v>2.6</v>
      </c>
      <c r="H2472" s="19">
        <v>39569</v>
      </c>
      <c r="I2472" s="20">
        <v>0.3</v>
      </c>
    </row>
    <row r="2473" spans="1:9" ht="30" x14ac:dyDescent="0.25">
      <c r="A2473" s="17" t="s">
        <v>63</v>
      </c>
      <c r="B2473" s="17" t="s">
        <v>2868</v>
      </c>
      <c r="C2473" s="17" t="str">
        <f>tblLocAdj[[#This Row],[STATE]]&amp;tblLocAdj[[#This Row],[COUNTY]]</f>
        <v>TNRUTHERFORD</v>
      </c>
      <c r="D2473" s="20">
        <v>2.9</v>
      </c>
      <c r="E2473" s="17" t="s">
        <v>4014</v>
      </c>
      <c r="F2473" s="19">
        <v>40544</v>
      </c>
      <c r="G2473" s="20">
        <v>2.6</v>
      </c>
      <c r="H2473" s="19">
        <v>39569</v>
      </c>
      <c r="I2473" s="20">
        <v>0.3</v>
      </c>
    </row>
    <row r="2474" spans="1:9" ht="30" x14ac:dyDescent="0.25">
      <c r="A2474" s="17" t="s">
        <v>63</v>
      </c>
      <c r="B2474" s="17" t="s">
        <v>327</v>
      </c>
      <c r="C2474" s="17" t="str">
        <f>tblLocAdj[[#This Row],[STATE]]&amp;tblLocAdj[[#This Row],[COUNTY]]</f>
        <v>TNSCOTT</v>
      </c>
      <c r="D2474" s="20">
        <v>2.9</v>
      </c>
      <c r="E2474" s="17" t="s">
        <v>4015</v>
      </c>
      <c r="F2474" s="19">
        <v>40544</v>
      </c>
      <c r="G2474" s="20">
        <v>2.8</v>
      </c>
      <c r="H2474" s="19">
        <v>39569</v>
      </c>
      <c r="I2474" s="20">
        <v>0.1</v>
      </c>
    </row>
    <row r="2475" spans="1:9" ht="30" x14ac:dyDescent="0.25">
      <c r="A2475" s="17" t="s">
        <v>63</v>
      </c>
      <c r="B2475" s="17" t="s">
        <v>4016</v>
      </c>
      <c r="C2475" s="17" t="str">
        <f>tblLocAdj[[#This Row],[STATE]]&amp;tblLocAdj[[#This Row],[COUNTY]]</f>
        <v>TNSEQUATCHIE</v>
      </c>
      <c r="D2475" s="20">
        <v>3.2</v>
      </c>
      <c r="E2475" s="17" t="s">
        <v>4017</v>
      </c>
      <c r="F2475" s="19">
        <v>40544</v>
      </c>
      <c r="G2475" s="20">
        <v>2.8</v>
      </c>
      <c r="H2475" s="19">
        <v>39569</v>
      </c>
      <c r="I2475" s="20">
        <v>0.4</v>
      </c>
    </row>
    <row r="2476" spans="1:9" ht="30" x14ac:dyDescent="0.25">
      <c r="A2476" s="17" t="s">
        <v>63</v>
      </c>
      <c r="B2476" s="17" t="s">
        <v>333</v>
      </c>
      <c r="C2476" s="17" t="str">
        <f>tblLocAdj[[#This Row],[STATE]]&amp;tblLocAdj[[#This Row],[COUNTY]]</f>
        <v>TNSEVIER</v>
      </c>
      <c r="D2476" s="20">
        <v>3.2</v>
      </c>
      <c r="E2476" s="17" t="s">
        <v>4018</v>
      </c>
      <c r="F2476" s="19">
        <v>40544</v>
      </c>
      <c r="G2476" s="20">
        <v>2.8</v>
      </c>
      <c r="H2476" s="19">
        <v>39569</v>
      </c>
      <c r="I2476" s="20">
        <v>0.4</v>
      </c>
    </row>
    <row r="2477" spans="1:9" ht="30" x14ac:dyDescent="0.25">
      <c r="A2477" s="17" t="s">
        <v>63</v>
      </c>
      <c r="B2477" s="17" t="s">
        <v>200</v>
      </c>
      <c r="C2477" s="17" t="str">
        <f>tblLocAdj[[#This Row],[STATE]]&amp;tblLocAdj[[#This Row],[COUNTY]]</f>
        <v>TNSHELBY</v>
      </c>
      <c r="D2477" s="20">
        <v>2.9</v>
      </c>
      <c r="E2477" s="17" t="s">
        <v>4019</v>
      </c>
      <c r="F2477" s="19">
        <v>40544</v>
      </c>
      <c r="G2477" s="20">
        <v>2.8</v>
      </c>
      <c r="H2477" s="19">
        <v>39569</v>
      </c>
      <c r="I2477" s="20">
        <v>0.1</v>
      </c>
    </row>
    <row r="2478" spans="1:9" ht="30" x14ac:dyDescent="0.25">
      <c r="A2478" s="17" t="s">
        <v>63</v>
      </c>
      <c r="B2478" s="17" t="s">
        <v>1677</v>
      </c>
      <c r="C2478" s="17" t="str">
        <f>tblLocAdj[[#This Row],[STATE]]&amp;tblLocAdj[[#This Row],[COUNTY]]</f>
        <v>TNSMITH</v>
      </c>
      <c r="D2478" s="20">
        <v>2.9</v>
      </c>
      <c r="E2478" s="17" t="s">
        <v>4020</v>
      </c>
      <c r="F2478" s="19">
        <v>40544</v>
      </c>
      <c r="G2478" s="20">
        <v>2.6</v>
      </c>
      <c r="H2478" s="19">
        <v>39569</v>
      </c>
      <c r="I2478" s="20">
        <v>0.3</v>
      </c>
    </row>
    <row r="2479" spans="1:9" ht="30" x14ac:dyDescent="0.25">
      <c r="A2479" s="17" t="s">
        <v>63</v>
      </c>
      <c r="B2479" s="17" t="s">
        <v>965</v>
      </c>
      <c r="C2479" s="17" t="str">
        <f>tblLocAdj[[#This Row],[STATE]]&amp;tblLocAdj[[#This Row],[COUNTY]]</f>
        <v>TNSTEWART</v>
      </c>
      <c r="D2479" s="20">
        <v>2.9</v>
      </c>
      <c r="E2479" s="17" t="s">
        <v>4021</v>
      </c>
      <c r="F2479" s="19">
        <v>40544</v>
      </c>
      <c r="G2479" s="20">
        <v>2.6</v>
      </c>
      <c r="H2479" s="19">
        <v>39569</v>
      </c>
      <c r="I2479" s="20">
        <v>0.3</v>
      </c>
    </row>
    <row r="2480" spans="1:9" ht="30" x14ac:dyDescent="0.25">
      <c r="A2480" s="17" t="s">
        <v>63</v>
      </c>
      <c r="B2480" s="17" t="s">
        <v>1505</v>
      </c>
      <c r="C2480" s="17" t="str">
        <f>tblLocAdj[[#This Row],[STATE]]&amp;tblLocAdj[[#This Row],[COUNTY]]</f>
        <v>TNSULLIVAN</v>
      </c>
      <c r="D2480" s="20">
        <v>3.2</v>
      </c>
      <c r="E2480" s="17" t="s">
        <v>4022</v>
      </c>
      <c r="F2480" s="19">
        <v>40544</v>
      </c>
      <c r="G2480" s="20">
        <v>2.8</v>
      </c>
      <c r="H2480" s="19">
        <v>39569</v>
      </c>
      <c r="I2480" s="20">
        <v>0.4</v>
      </c>
    </row>
    <row r="2481" spans="1:9" ht="30" x14ac:dyDescent="0.25">
      <c r="A2481" s="17" t="s">
        <v>63</v>
      </c>
      <c r="B2481" s="17" t="s">
        <v>1685</v>
      </c>
      <c r="C2481" s="17" t="str">
        <f>tblLocAdj[[#This Row],[STATE]]&amp;tblLocAdj[[#This Row],[COUNTY]]</f>
        <v>TNSUMNER</v>
      </c>
      <c r="D2481" s="20">
        <v>2.9</v>
      </c>
      <c r="E2481" s="17" t="s">
        <v>4023</v>
      </c>
      <c r="F2481" s="19">
        <v>40544</v>
      </c>
      <c r="G2481" s="20">
        <v>2.6</v>
      </c>
      <c r="H2481" s="19">
        <v>39569</v>
      </c>
      <c r="I2481" s="20">
        <v>0.3</v>
      </c>
    </row>
    <row r="2482" spans="1:9" ht="30" x14ac:dyDescent="0.25">
      <c r="A2482" s="17" t="s">
        <v>63</v>
      </c>
      <c r="B2482" s="17" t="s">
        <v>1511</v>
      </c>
      <c r="C2482" s="17" t="str">
        <f>tblLocAdj[[#This Row],[STATE]]&amp;tblLocAdj[[#This Row],[COUNTY]]</f>
        <v>TNTIPTON</v>
      </c>
      <c r="D2482" s="20">
        <v>2.9</v>
      </c>
      <c r="E2482" s="17" t="s">
        <v>4024</v>
      </c>
      <c r="F2482" s="19">
        <v>40544</v>
      </c>
      <c r="G2482" s="20">
        <v>2.8</v>
      </c>
      <c r="H2482" s="19">
        <v>39569</v>
      </c>
      <c r="I2482" s="20">
        <v>0.1</v>
      </c>
    </row>
    <row r="2483" spans="1:9" ht="30" x14ac:dyDescent="0.25">
      <c r="A2483" s="17" t="s">
        <v>63</v>
      </c>
      <c r="B2483" s="17" t="s">
        <v>4025</v>
      </c>
      <c r="C2483" s="17" t="str">
        <f>tblLocAdj[[#This Row],[STATE]]&amp;tblLocAdj[[#This Row],[COUNTY]]</f>
        <v>TNTROUSDALE</v>
      </c>
      <c r="D2483" s="20">
        <v>2.9</v>
      </c>
      <c r="E2483" s="17" t="s">
        <v>4026</v>
      </c>
      <c r="F2483" s="19">
        <v>40544</v>
      </c>
      <c r="G2483" s="20">
        <v>2.6</v>
      </c>
      <c r="H2483" s="19">
        <v>39569</v>
      </c>
      <c r="I2483" s="20">
        <v>0.3</v>
      </c>
    </row>
    <row r="2484" spans="1:9" ht="30" x14ac:dyDescent="0.25">
      <c r="A2484" s="17" t="s">
        <v>63</v>
      </c>
      <c r="B2484" s="17" t="s">
        <v>4027</v>
      </c>
      <c r="C2484" s="17" t="str">
        <f>tblLocAdj[[#This Row],[STATE]]&amp;tblLocAdj[[#This Row],[COUNTY]]</f>
        <v>TNUNICOI</v>
      </c>
      <c r="D2484" s="20">
        <v>3.2</v>
      </c>
      <c r="E2484" s="17" t="s">
        <v>4028</v>
      </c>
      <c r="F2484" s="19">
        <v>40544</v>
      </c>
      <c r="G2484" s="20">
        <v>2.8</v>
      </c>
      <c r="H2484" s="19">
        <v>39569</v>
      </c>
      <c r="I2484" s="20">
        <v>0.4</v>
      </c>
    </row>
    <row r="2485" spans="1:9" ht="30" x14ac:dyDescent="0.25">
      <c r="A2485" s="17" t="s">
        <v>63</v>
      </c>
      <c r="B2485" s="17" t="s">
        <v>341</v>
      </c>
      <c r="C2485" s="17" t="str">
        <f>tblLocAdj[[#This Row],[STATE]]&amp;tblLocAdj[[#This Row],[COUNTY]]</f>
        <v>TNUNION</v>
      </c>
      <c r="D2485" s="20">
        <v>3.2</v>
      </c>
      <c r="E2485" s="17" t="s">
        <v>4029</v>
      </c>
      <c r="F2485" s="19">
        <v>40544</v>
      </c>
      <c r="G2485" s="20">
        <v>2.8</v>
      </c>
      <c r="H2485" s="19">
        <v>39569</v>
      </c>
      <c r="I2485" s="20">
        <v>0.4</v>
      </c>
    </row>
    <row r="2486" spans="1:9" ht="30" x14ac:dyDescent="0.25">
      <c r="A2486" s="17" t="s">
        <v>63</v>
      </c>
      <c r="B2486" s="17" t="s">
        <v>343</v>
      </c>
      <c r="C2486" s="17" t="str">
        <f>tblLocAdj[[#This Row],[STATE]]&amp;tblLocAdj[[#This Row],[COUNTY]]</f>
        <v>TNVAN BUREN</v>
      </c>
      <c r="D2486" s="20">
        <v>3.2</v>
      </c>
      <c r="E2486" s="17" t="s">
        <v>4030</v>
      </c>
      <c r="F2486" s="19">
        <v>40544</v>
      </c>
      <c r="G2486" s="20">
        <v>2.6</v>
      </c>
      <c r="H2486" s="19">
        <v>39569</v>
      </c>
      <c r="I2486" s="20">
        <v>0.6</v>
      </c>
    </row>
    <row r="2487" spans="1:9" ht="30" x14ac:dyDescent="0.25">
      <c r="A2487" s="17" t="s">
        <v>63</v>
      </c>
      <c r="B2487" s="17" t="s">
        <v>1002</v>
      </c>
      <c r="C2487" s="17" t="str">
        <f>tblLocAdj[[#This Row],[STATE]]&amp;tblLocAdj[[#This Row],[COUNTY]]</f>
        <v>TNWARREN</v>
      </c>
      <c r="D2487" s="20">
        <v>3.2</v>
      </c>
      <c r="E2487" s="17" t="s">
        <v>4031</v>
      </c>
      <c r="F2487" s="19">
        <v>40544</v>
      </c>
      <c r="G2487" s="20">
        <v>2.6</v>
      </c>
      <c r="H2487" s="19">
        <v>39569</v>
      </c>
      <c r="I2487" s="20">
        <v>0.6</v>
      </c>
    </row>
    <row r="2488" spans="1:9" ht="30" x14ac:dyDescent="0.25">
      <c r="A2488" s="17" t="s">
        <v>63</v>
      </c>
      <c r="B2488" s="17" t="s">
        <v>214</v>
      </c>
      <c r="C2488" s="17" t="str">
        <f>tblLocAdj[[#This Row],[STATE]]&amp;tblLocAdj[[#This Row],[COUNTY]]</f>
        <v>TNWASHINGTON</v>
      </c>
      <c r="D2488" s="20">
        <v>3.2</v>
      </c>
      <c r="E2488" s="17" t="s">
        <v>4032</v>
      </c>
      <c r="F2488" s="19">
        <v>40544</v>
      </c>
      <c r="G2488" s="20">
        <v>2.8</v>
      </c>
      <c r="H2488" s="19">
        <v>39569</v>
      </c>
      <c r="I2488" s="20">
        <v>0.4</v>
      </c>
    </row>
    <row r="2489" spans="1:9" ht="30" x14ac:dyDescent="0.25">
      <c r="A2489" s="17" t="s">
        <v>63</v>
      </c>
      <c r="B2489" s="17" t="s">
        <v>1005</v>
      </c>
      <c r="C2489" s="17" t="str">
        <f>tblLocAdj[[#This Row],[STATE]]&amp;tblLocAdj[[#This Row],[COUNTY]]</f>
        <v>TNWAYNE</v>
      </c>
      <c r="D2489" s="20">
        <v>3.2</v>
      </c>
      <c r="E2489" s="17" t="s">
        <v>4033</v>
      </c>
      <c r="F2489" s="19">
        <v>40544</v>
      </c>
      <c r="G2489" s="20">
        <v>2.8</v>
      </c>
      <c r="H2489" s="19">
        <v>39569</v>
      </c>
      <c r="I2489" s="20">
        <v>0.4</v>
      </c>
    </row>
    <row r="2490" spans="1:9" ht="30" x14ac:dyDescent="0.25">
      <c r="A2490" s="17" t="s">
        <v>63</v>
      </c>
      <c r="B2490" s="17" t="s">
        <v>4034</v>
      </c>
      <c r="C2490" s="17" t="str">
        <f>tblLocAdj[[#This Row],[STATE]]&amp;tblLocAdj[[#This Row],[COUNTY]]</f>
        <v>TNWEAKLEY</v>
      </c>
      <c r="D2490" s="20">
        <v>2.7</v>
      </c>
      <c r="E2490" s="17" t="s">
        <v>4035</v>
      </c>
      <c r="F2490" s="19">
        <v>40544</v>
      </c>
      <c r="G2490" s="20">
        <v>2.6</v>
      </c>
      <c r="H2490" s="19">
        <v>39569</v>
      </c>
      <c r="I2490" s="20">
        <v>0.1</v>
      </c>
    </row>
    <row r="2491" spans="1:9" ht="30" x14ac:dyDescent="0.25">
      <c r="A2491" s="17" t="s">
        <v>63</v>
      </c>
      <c r="B2491" s="17" t="s">
        <v>346</v>
      </c>
      <c r="C2491" s="23" t="str">
        <f>tblLocAdj[[#This Row],[STATE]]&amp;tblLocAdj[[#This Row],[COUNTY]]</f>
        <v>TNWHITE</v>
      </c>
      <c r="D2491" s="28">
        <v>2.9</v>
      </c>
      <c r="E2491" s="17" t="s">
        <v>4036</v>
      </c>
      <c r="F2491" s="19">
        <v>40544</v>
      </c>
      <c r="G2491" s="20">
        <v>2.6</v>
      </c>
      <c r="H2491" s="29">
        <v>39569</v>
      </c>
      <c r="I2491" s="20">
        <v>0.3</v>
      </c>
    </row>
    <row r="2492" spans="1:9" ht="30" x14ac:dyDescent="0.25">
      <c r="A2492" s="17" t="s">
        <v>63</v>
      </c>
      <c r="B2492" s="17" t="s">
        <v>1395</v>
      </c>
      <c r="C2492" s="23" t="str">
        <f>tblLocAdj[[#This Row],[STATE]]&amp;tblLocAdj[[#This Row],[COUNTY]]</f>
        <v>TNWILLIAMSON</v>
      </c>
      <c r="D2492" s="28">
        <v>2.9</v>
      </c>
      <c r="E2492" s="17" t="s">
        <v>4037</v>
      </c>
      <c r="F2492" s="19">
        <v>40544</v>
      </c>
      <c r="G2492" s="20">
        <v>2.6</v>
      </c>
      <c r="H2492" s="29">
        <v>39569</v>
      </c>
      <c r="I2492" s="20">
        <v>0.3</v>
      </c>
    </row>
    <row r="2493" spans="1:9" ht="30" x14ac:dyDescent="0.25">
      <c r="A2493" s="17" t="s">
        <v>63</v>
      </c>
      <c r="B2493" s="17" t="s">
        <v>1697</v>
      </c>
      <c r="C2493" s="23" t="str">
        <f>tblLocAdj[[#This Row],[STATE]]&amp;tblLocAdj[[#This Row],[COUNTY]]</f>
        <v>TNWILSON</v>
      </c>
      <c r="D2493" s="28">
        <v>2.9</v>
      </c>
      <c r="E2493" s="17" t="s">
        <v>4038</v>
      </c>
      <c r="F2493" s="19">
        <v>40544</v>
      </c>
      <c r="G2493" s="20">
        <v>2.6</v>
      </c>
      <c r="H2493" s="29">
        <v>39569</v>
      </c>
      <c r="I2493" s="20">
        <v>0.3</v>
      </c>
    </row>
    <row r="2494" spans="1:9" ht="30" x14ac:dyDescent="0.25">
      <c r="A2494" s="17" t="s">
        <v>64</v>
      </c>
      <c r="B2494" s="17" t="s">
        <v>1532</v>
      </c>
      <c r="C2494" s="23" t="str">
        <f>tblLocAdj[[#This Row],[STATE]]&amp;tblLocAdj[[#This Row],[COUNTY]]</f>
        <v>TXANDERSON</v>
      </c>
      <c r="D2494" s="28">
        <v>3.15</v>
      </c>
      <c r="E2494" s="17" t="s">
        <v>4039</v>
      </c>
      <c r="F2494" s="19">
        <v>40544</v>
      </c>
      <c r="G2494" s="20">
        <v>3.15</v>
      </c>
      <c r="H2494" s="29"/>
      <c r="I2494" s="20">
        <v>0</v>
      </c>
    </row>
    <row r="2495" spans="1:9" ht="30" x14ac:dyDescent="0.25">
      <c r="A2495" s="17" t="s">
        <v>64</v>
      </c>
      <c r="B2495" s="17" t="s">
        <v>4040</v>
      </c>
      <c r="C2495" s="23" t="str">
        <f>tblLocAdj[[#This Row],[STATE]]&amp;tblLocAdj[[#This Row],[COUNTY]]</f>
        <v>TXANDREWS</v>
      </c>
      <c r="D2495" s="28">
        <v>2.4</v>
      </c>
      <c r="E2495" s="17" t="s">
        <v>4041</v>
      </c>
      <c r="F2495" s="19">
        <v>40544</v>
      </c>
      <c r="G2495" s="20">
        <v>2.4</v>
      </c>
      <c r="H2495" s="29"/>
      <c r="I2495" s="20">
        <v>0</v>
      </c>
    </row>
    <row r="2496" spans="1:9" ht="30" x14ac:dyDescent="0.25">
      <c r="A2496" s="17" t="s">
        <v>64</v>
      </c>
      <c r="B2496" s="17" t="s">
        <v>4042</v>
      </c>
      <c r="C2496" s="23" t="str">
        <f>tblLocAdj[[#This Row],[STATE]]&amp;tblLocAdj[[#This Row],[COUNTY]]</f>
        <v>TXANGELINA</v>
      </c>
      <c r="D2496" s="28">
        <v>3.15</v>
      </c>
      <c r="E2496" s="17" t="s">
        <v>4043</v>
      </c>
      <c r="F2496" s="19">
        <v>40544</v>
      </c>
      <c r="G2496" s="20">
        <v>3.15</v>
      </c>
      <c r="H2496" s="29"/>
      <c r="I2496" s="20">
        <v>0</v>
      </c>
    </row>
    <row r="2497" spans="1:9" ht="30" x14ac:dyDescent="0.25">
      <c r="A2497" s="17" t="s">
        <v>64</v>
      </c>
      <c r="B2497" s="17" t="s">
        <v>4044</v>
      </c>
      <c r="C2497" s="23" t="str">
        <f>tblLocAdj[[#This Row],[STATE]]&amp;tblLocAdj[[#This Row],[COUNTY]]</f>
        <v>TXARANSAS</v>
      </c>
      <c r="D2497" s="28">
        <v>3.65</v>
      </c>
      <c r="E2497" s="17" t="s">
        <v>4045</v>
      </c>
      <c r="F2497" s="19">
        <v>40544</v>
      </c>
      <c r="G2497" s="20">
        <v>3.65</v>
      </c>
      <c r="H2497" s="29"/>
      <c r="I2497" s="20">
        <v>0</v>
      </c>
    </row>
    <row r="2498" spans="1:9" ht="30" x14ac:dyDescent="0.25">
      <c r="A2498" s="17" t="s">
        <v>64</v>
      </c>
      <c r="B2498" s="17" t="s">
        <v>4046</v>
      </c>
      <c r="C2498" s="23" t="str">
        <f>tblLocAdj[[#This Row],[STATE]]&amp;tblLocAdj[[#This Row],[COUNTY]]</f>
        <v>TXARCHER</v>
      </c>
      <c r="D2498" s="28">
        <v>2.8</v>
      </c>
      <c r="E2498" s="17" t="s">
        <v>4047</v>
      </c>
      <c r="F2498" s="19">
        <v>40544</v>
      </c>
      <c r="G2498" s="20">
        <v>2.8</v>
      </c>
      <c r="H2498" s="29"/>
      <c r="I2498" s="20">
        <v>0</v>
      </c>
    </row>
    <row r="2499" spans="1:9" ht="30" x14ac:dyDescent="0.25">
      <c r="A2499" s="17" t="s">
        <v>64</v>
      </c>
      <c r="B2499" s="17" t="s">
        <v>3639</v>
      </c>
      <c r="C2499" s="23" t="str">
        <f>tblLocAdj[[#This Row],[STATE]]&amp;tblLocAdj[[#This Row],[COUNTY]]</f>
        <v>TXARMSTRONG</v>
      </c>
      <c r="D2499" s="28">
        <v>2.4</v>
      </c>
      <c r="E2499" s="17" t="s">
        <v>4048</v>
      </c>
      <c r="F2499" s="19">
        <v>40544</v>
      </c>
      <c r="G2499" s="20">
        <v>2.4</v>
      </c>
      <c r="H2499" s="29"/>
      <c r="I2499" s="20">
        <v>0</v>
      </c>
    </row>
    <row r="2500" spans="1:9" ht="30" x14ac:dyDescent="0.25">
      <c r="A2500" s="17" t="s">
        <v>64</v>
      </c>
      <c r="B2500" s="17" t="s">
        <v>4049</v>
      </c>
      <c r="C2500" s="23" t="str">
        <f>tblLocAdj[[#This Row],[STATE]]&amp;tblLocAdj[[#This Row],[COUNTY]]</f>
        <v>TXATASCOSA</v>
      </c>
      <c r="D2500" s="28">
        <v>3.45</v>
      </c>
      <c r="E2500" s="17" t="s">
        <v>4050</v>
      </c>
      <c r="F2500" s="19">
        <v>40544</v>
      </c>
      <c r="G2500" s="20">
        <v>3.45</v>
      </c>
      <c r="H2500" s="29"/>
      <c r="I2500" s="20">
        <v>0</v>
      </c>
    </row>
    <row r="2501" spans="1:9" ht="30" x14ac:dyDescent="0.25">
      <c r="A2501" s="17" t="s">
        <v>64</v>
      </c>
      <c r="B2501" s="17" t="s">
        <v>4051</v>
      </c>
      <c r="C2501" s="23" t="str">
        <f>tblLocAdj[[#This Row],[STATE]]&amp;tblLocAdj[[#This Row],[COUNTY]]</f>
        <v>TXAUSTIN</v>
      </c>
      <c r="D2501" s="28">
        <v>3.6</v>
      </c>
      <c r="E2501" s="17" t="s">
        <v>4052</v>
      </c>
      <c r="F2501" s="19">
        <v>40544</v>
      </c>
      <c r="G2501" s="20">
        <v>3.6</v>
      </c>
      <c r="H2501" s="29"/>
      <c r="I2501" s="20">
        <v>0</v>
      </c>
    </row>
    <row r="2502" spans="1:9" ht="30" x14ac:dyDescent="0.25">
      <c r="A2502" s="17" t="s">
        <v>64</v>
      </c>
      <c r="B2502" s="17" t="s">
        <v>4053</v>
      </c>
      <c r="C2502" s="23" t="str">
        <f>tblLocAdj[[#This Row],[STATE]]&amp;tblLocAdj[[#This Row],[COUNTY]]</f>
        <v>TXBAILEY</v>
      </c>
      <c r="D2502" s="28">
        <v>2.4</v>
      </c>
      <c r="E2502" s="17" t="s">
        <v>4054</v>
      </c>
      <c r="F2502" s="19">
        <v>40544</v>
      </c>
      <c r="G2502" s="20">
        <v>2.4</v>
      </c>
      <c r="H2502" s="29"/>
      <c r="I2502" s="20">
        <v>0</v>
      </c>
    </row>
    <row r="2503" spans="1:9" ht="30" x14ac:dyDescent="0.25">
      <c r="A2503" s="17" t="s">
        <v>64</v>
      </c>
      <c r="B2503" s="17" t="s">
        <v>4055</v>
      </c>
      <c r="C2503" s="23" t="str">
        <f>tblLocAdj[[#This Row],[STATE]]&amp;tblLocAdj[[#This Row],[COUNTY]]</f>
        <v>TXBANDERA</v>
      </c>
      <c r="D2503" s="28">
        <v>3.3</v>
      </c>
      <c r="E2503" s="17" t="s">
        <v>4056</v>
      </c>
      <c r="F2503" s="19">
        <v>40544</v>
      </c>
      <c r="G2503" s="20">
        <v>3.3</v>
      </c>
      <c r="H2503" s="29"/>
      <c r="I2503" s="20">
        <v>0</v>
      </c>
    </row>
    <row r="2504" spans="1:9" ht="30" x14ac:dyDescent="0.25">
      <c r="A2504" s="17" t="s">
        <v>64</v>
      </c>
      <c r="B2504" s="17" t="s">
        <v>4057</v>
      </c>
      <c r="C2504" s="23" t="str">
        <f>tblLocAdj[[#This Row],[STATE]]&amp;tblLocAdj[[#This Row],[COUNTY]]</f>
        <v>TXBASTROP</v>
      </c>
      <c r="D2504" s="28">
        <v>3.3</v>
      </c>
      <c r="E2504" s="17" t="s">
        <v>4058</v>
      </c>
      <c r="F2504" s="19">
        <v>40544</v>
      </c>
      <c r="G2504" s="20">
        <v>3.3</v>
      </c>
      <c r="H2504" s="29"/>
      <c r="I2504" s="20">
        <v>0</v>
      </c>
    </row>
    <row r="2505" spans="1:9" ht="30" x14ac:dyDescent="0.25">
      <c r="A2505" s="17" t="s">
        <v>64</v>
      </c>
      <c r="B2505" s="17" t="s">
        <v>4059</v>
      </c>
      <c r="C2505" s="23" t="str">
        <f>tblLocAdj[[#This Row],[STATE]]&amp;tblLocAdj[[#This Row],[COUNTY]]</f>
        <v>TXBAYLOR</v>
      </c>
      <c r="D2505" s="28">
        <v>2.6</v>
      </c>
      <c r="E2505" s="17" t="s">
        <v>4060</v>
      </c>
      <c r="F2505" s="19">
        <v>40544</v>
      </c>
      <c r="G2505" s="20">
        <v>2.6</v>
      </c>
      <c r="H2505" s="29"/>
      <c r="I2505" s="20">
        <v>0</v>
      </c>
    </row>
    <row r="2506" spans="1:9" ht="30" x14ac:dyDescent="0.25">
      <c r="A2506" s="17" t="s">
        <v>64</v>
      </c>
      <c r="B2506" s="17" t="s">
        <v>4061</v>
      </c>
      <c r="C2506" s="23" t="str">
        <f>tblLocAdj[[#This Row],[STATE]]&amp;tblLocAdj[[#This Row],[COUNTY]]</f>
        <v>TXBEE</v>
      </c>
      <c r="D2506" s="28">
        <v>3.65</v>
      </c>
      <c r="E2506" s="17" t="s">
        <v>4062</v>
      </c>
      <c r="F2506" s="19">
        <v>40544</v>
      </c>
      <c r="G2506" s="20">
        <v>3.65</v>
      </c>
      <c r="H2506" s="29"/>
      <c r="I2506" s="20">
        <v>0</v>
      </c>
    </row>
    <row r="2507" spans="1:9" ht="30" x14ac:dyDescent="0.25">
      <c r="A2507" s="17" t="s">
        <v>64</v>
      </c>
      <c r="B2507" s="17" t="s">
        <v>1712</v>
      </c>
      <c r="C2507" s="23" t="str">
        <f>tblLocAdj[[#This Row],[STATE]]&amp;tblLocAdj[[#This Row],[COUNTY]]</f>
        <v>TXBELL</v>
      </c>
      <c r="D2507" s="28">
        <v>3.15</v>
      </c>
      <c r="E2507" s="17" t="s">
        <v>4063</v>
      </c>
      <c r="F2507" s="19">
        <v>40544</v>
      </c>
      <c r="G2507" s="20">
        <v>3.15</v>
      </c>
      <c r="H2507" s="29"/>
      <c r="I2507" s="20">
        <v>0</v>
      </c>
    </row>
    <row r="2508" spans="1:9" ht="30" x14ac:dyDescent="0.25">
      <c r="A2508" s="17" t="s">
        <v>64</v>
      </c>
      <c r="B2508" s="17" t="s">
        <v>4064</v>
      </c>
      <c r="C2508" s="23" t="str">
        <f>tblLocAdj[[#This Row],[STATE]]&amp;tblLocAdj[[#This Row],[COUNTY]]</f>
        <v>TXBEXAR</v>
      </c>
      <c r="D2508" s="28">
        <v>3.45</v>
      </c>
      <c r="E2508" s="17" t="s">
        <v>4065</v>
      </c>
      <c r="F2508" s="19">
        <v>40544</v>
      </c>
      <c r="G2508" s="20">
        <v>3.45</v>
      </c>
      <c r="H2508" s="29"/>
      <c r="I2508" s="20">
        <v>0</v>
      </c>
    </row>
    <row r="2509" spans="1:9" ht="30" x14ac:dyDescent="0.25">
      <c r="A2509" s="17" t="s">
        <v>64</v>
      </c>
      <c r="B2509" s="17" t="s">
        <v>4066</v>
      </c>
      <c r="C2509" s="23" t="str">
        <f>tblLocAdj[[#This Row],[STATE]]&amp;tblLocAdj[[#This Row],[COUNTY]]</f>
        <v>TXBLANCO</v>
      </c>
      <c r="D2509" s="28">
        <v>3.3</v>
      </c>
      <c r="E2509" s="17" t="s">
        <v>4067</v>
      </c>
      <c r="F2509" s="19">
        <v>40544</v>
      </c>
      <c r="G2509" s="20">
        <v>3.3</v>
      </c>
      <c r="H2509" s="29"/>
      <c r="I2509" s="20">
        <v>0</v>
      </c>
    </row>
    <row r="2510" spans="1:9" ht="30" x14ac:dyDescent="0.25">
      <c r="A2510" s="17" t="s">
        <v>64</v>
      </c>
      <c r="B2510" s="17" t="s">
        <v>4068</v>
      </c>
      <c r="C2510" s="23" t="str">
        <f>tblLocAdj[[#This Row],[STATE]]&amp;tblLocAdj[[#This Row],[COUNTY]]</f>
        <v>TXBORDEN</v>
      </c>
      <c r="D2510" s="28">
        <v>2.4</v>
      </c>
      <c r="E2510" s="17" t="s">
        <v>4069</v>
      </c>
      <c r="F2510" s="19">
        <v>40544</v>
      </c>
      <c r="G2510" s="20">
        <v>2.4</v>
      </c>
      <c r="H2510" s="29"/>
      <c r="I2510" s="20">
        <v>0</v>
      </c>
    </row>
    <row r="2511" spans="1:9" ht="30" x14ac:dyDescent="0.25">
      <c r="A2511" s="17" t="s">
        <v>64</v>
      </c>
      <c r="B2511" s="17" t="s">
        <v>4070</v>
      </c>
      <c r="C2511" s="23" t="str">
        <f>tblLocAdj[[#This Row],[STATE]]&amp;tblLocAdj[[#This Row],[COUNTY]]</f>
        <v>TXBOSQUE</v>
      </c>
      <c r="D2511" s="28">
        <v>3.15</v>
      </c>
      <c r="E2511" s="17" t="s">
        <v>4071</v>
      </c>
      <c r="F2511" s="19">
        <v>40544</v>
      </c>
      <c r="G2511" s="20">
        <v>3.15</v>
      </c>
      <c r="H2511" s="29"/>
      <c r="I2511" s="20">
        <v>0</v>
      </c>
    </row>
    <row r="2512" spans="1:9" ht="30" x14ac:dyDescent="0.25">
      <c r="A2512" s="17" t="s">
        <v>64</v>
      </c>
      <c r="B2512" s="17" t="s">
        <v>4072</v>
      </c>
      <c r="C2512" s="23" t="str">
        <f>tblLocAdj[[#This Row],[STATE]]&amp;tblLocAdj[[#This Row],[COUNTY]]</f>
        <v>TXBOWIE</v>
      </c>
      <c r="D2512" s="28">
        <v>3</v>
      </c>
      <c r="E2512" s="17" t="s">
        <v>4073</v>
      </c>
      <c r="F2512" s="19">
        <v>40544</v>
      </c>
      <c r="G2512" s="20">
        <v>3</v>
      </c>
      <c r="H2512" s="29"/>
      <c r="I2512" s="20">
        <v>0</v>
      </c>
    </row>
    <row r="2513" spans="1:9" ht="30" x14ac:dyDescent="0.25">
      <c r="A2513" s="17" t="s">
        <v>64</v>
      </c>
      <c r="B2513" s="17" t="s">
        <v>4074</v>
      </c>
      <c r="C2513" s="23" t="str">
        <f>tblLocAdj[[#This Row],[STATE]]&amp;tblLocAdj[[#This Row],[COUNTY]]</f>
        <v>TXBRAZORIA</v>
      </c>
      <c r="D2513" s="28">
        <v>3.6</v>
      </c>
      <c r="E2513" s="17" t="s">
        <v>4075</v>
      </c>
      <c r="F2513" s="19">
        <v>40544</v>
      </c>
      <c r="G2513" s="20">
        <v>3.6</v>
      </c>
      <c r="H2513" s="29"/>
      <c r="I2513" s="20">
        <v>0</v>
      </c>
    </row>
    <row r="2514" spans="1:9" ht="30" x14ac:dyDescent="0.25">
      <c r="A2514" s="17" t="s">
        <v>64</v>
      </c>
      <c r="B2514" s="17" t="s">
        <v>4076</v>
      </c>
      <c r="C2514" s="23" t="str">
        <f>tblLocAdj[[#This Row],[STATE]]&amp;tblLocAdj[[#This Row],[COUNTY]]</f>
        <v>TXBRAZOS</v>
      </c>
      <c r="D2514" s="28">
        <v>3.3</v>
      </c>
      <c r="E2514" s="17" t="s">
        <v>4077</v>
      </c>
      <c r="F2514" s="19">
        <v>40544</v>
      </c>
      <c r="G2514" s="20">
        <v>3.3</v>
      </c>
      <c r="H2514" s="29"/>
      <c r="I2514" s="20">
        <v>0</v>
      </c>
    </row>
    <row r="2515" spans="1:9" ht="30" x14ac:dyDescent="0.25">
      <c r="A2515" s="17" t="s">
        <v>64</v>
      </c>
      <c r="B2515" s="17" t="s">
        <v>4078</v>
      </c>
      <c r="C2515" s="23" t="str">
        <f>tblLocAdj[[#This Row],[STATE]]&amp;tblLocAdj[[#This Row],[COUNTY]]</f>
        <v>TXBREWSTER</v>
      </c>
      <c r="D2515" s="28">
        <v>2.4</v>
      </c>
      <c r="E2515" s="17" t="s">
        <v>4079</v>
      </c>
      <c r="F2515" s="19">
        <v>40544</v>
      </c>
      <c r="G2515" s="20">
        <v>2.4</v>
      </c>
      <c r="H2515" s="29"/>
      <c r="I2515" s="20">
        <v>0</v>
      </c>
    </row>
    <row r="2516" spans="1:9" ht="30" x14ac:dyDescent="0.25">
      <c r="A2516" s="17" t="s">
        <v>64</v>
      </c>
      <c r="B2516" s="17" t="s">
        <v>4080</v>
      </c>
      <c r="C2516" s="23" t="str">
        <f>tblLocAdj[[#This Row],[STATE]]&amp;tblLocAdj[[#This Row],[COUNTY]]</f>
        <v>TXBRISCOE</v>
      </c>
      <c r="D2516" s="28">
        <v>2.4</v>
      </c>
      <c r="E2516" s="17" t="s">
        <v>4081</v>
      </c>
      <c r="F2516" s="19">
        <v>40544</v>
      </c>
      <c r="G2516" s="20">
        <v>2.4</v>
      </c>
      <c r="H2516" s="29"/>
      <c r="I2516" s="20">
        <v>0</v>
      </c>
    </row>
    <row r="2517" spans="1:9" ht="30" x14ac:dyDescent="0.25">
      <c r="A2517" s="17" t="s">
        <v>64</v>
      </c>
      <c r="B2517" s="17" t="s">
        <v>778</v>
      </c>
      <c r="C2517" s="23" t="str">
        <f>tblLocAdj[[#This Row],[STATE]]&amp;tblLocAdj[[#This Row],[COUNTY]]</f>
        <v>TXBROOKS</v>
      </c>
      <c r="D2517" s="28">
        <v>3.65</v>
      </c>
      <c r="E2517" s="17" t="s">
        <v>4082</v>
      </c>
      <c r="F2517" s="19">
        <v>40544</v>
      </c>
      <c r="G2517" s="20">
        <v>3.65</v>
      </c>
      <c r="H2517" s="29"/>
      <c r="I2517" s="20">
        <v>0</v>
      </c>
    </row>
    <row r="2518" spans="1:9" ht="30" x14ac:dyDescent="0.25">
      <c r="A2518" s="17" t="s">
        <v>64</v>
      </c>
      <c r="B2518" s="17" t="s">
        <v>1255</v>
      </c>
      <c r="C2518" s="23" t="str">
        <f>tblLocAdj[[#This Row],[STATE]]&amp;tblLocAdj[[#This Row],[COUNTY]]</f>
        <v>TXBROWN</v>
      </c>
      <c r="D2518" s="28">
        <v>2.8</v>
      </c>
      <c r="E2518" s="17" t="s">
        <v>4083</v>
      </c>
      <c r="F2518" s="19">
        <v>40544</v>
      </c>
      <c r="G2518" s="20">
        <v>2.8</v>
      </c>
      <c r="H2518" s="29"/>
      <c r="I2518" s="20">
        <v>0</v>
      </c>
    </row>
    <row r="2519" spans="1:9" ht="30" x14ac:dyDescent="0.25">
      <c r="A2519" s="17" t="s">
        <v>64</v>
      </c>
      <c r="B2519" s="17" t="s">
        <v>4084</v>
      </c>
      <c r="C2519" s="23" t="str">
        <f>tblLocAdj[[#This Row],[STATE]]&amp;tblLocAdj[[#This Row],[COUNTY]]</f>
        <v>TXBURLESON</v>
      </c>
      <c r="D2519" s="28">
        <v>3.3</v>
      </c>
      <c r="E2519" s="17" t="s">
        <v>4085</v>
      </c>
      <c r="F2519" s="19">
        <v>40544</v>
      </c>
      <c r="G2519" s="20">
        <v>3.3</v>
      </c>
      <c r="H2519" s="29"/>
      <c r="I2519" s="20">
        <v>0</v>
      </c>
    </row>
    <row r="2520" spans="1:9" ht="30" x14ac:dyDescent="0.25">
      <c r="A2520" s="17" t="s">
        <v>64</v>
      </c>
      <c r="B2520" s="17" t="s">
        <v>4086</v>
      </c>
      <c r="C2520" s="23" t="str">
        <f>tblLocAdj[[#This Row],[STATE]]&amp;tblLocAdj[[#This Row],[COUNTY]]</f>
        <v>TXBURNET</v>
      </c>
      <c r="D2520" s="28">
        <v>3.3</v>
      </c>
      <c r="E2520" s="17" t="s">
        <v>4087</v>
      </c>
      <c r="F2520" s="19">
        <v>40544</v>
      </c>
      <c r="G2520" s="20">
        <v>3.3</v>
      </c>
      <c r="H2520" s="29"/>
      <c r="I2520" s="20">
        <v>0</v>
      </c>
    </row>
    <row r="2521" spans="1:9" ht="30" x14ac:dyDescent="0.25">
      <c r="A2521" s="17" t="s">
        <v>64</v>
      </c>
      <c r="B2521" s="17" t="s">
        <v>1729</v>
      </c>
      <c r="C2521" s="23" t="str">
        <f>tblLocAdj[[#This Row],[STATE]]&amp;tblLocAdj[[#This Row],[COUNTY]]</f>
        <v>TXCALDWELL</v>
      </c>
      <c r="D2521" s="28">
        <v>3.45</v>
      </c>
      <c r="E2521" s="17" t="s">
        <v>4088</v>
      </c>
      <c r="F2521" s="19">
        <v>40544</v>
      </c>
      <c r="G2521" s="20">
        <v>3.45</v>
      </c>
      <c r="H2521" s="29"/>
      <c r="I2521" s="20">
        <v>0</v>
      </c>
    </row>
    <row r="2522" spans="1:9" ht="30" x14ac:dyDescent="0.25">
      <c r="A2522" s="17" t="s">
        <v>64</v>
      </c>
      <c r="B2522" s="17" t="s">
        <v>100</v>
      </c>
      <c r="C2522" s="23" t="str">
        <f>tblLocAdj[[#This Row],[STATE]]&amp;tblLocAdj[[#This Row],[COUNTY]]</f>
        <v>TXCALHOUN</v>
      </c>
      <c r="D2522" s="28">
        <v>3.65</v>
      </c>
      <c r="E2522" s="17" t="s">
        <v>4089</v>
      </c>
      <c r="F2522" s="19">
        <v>40544</v>
      </c>
      <c r="G2522" s="20">
        <v>3.65</v>
      </c>
      <c r="H2522" s="29"/>
      <c r="I2522" s="20">
        <v>0</v>
      </c>
    </row>
    <row r="2523" spans="1:9" ht="30" x14ac:dyDescent="0.25">
      <c r="A2523" s="17" t="s">
        <v>64</v>
      </c>
      <c r="B2523" s="17" t="s">
        <v>4090</v>
      </c>
      <c r="C2523" s="23" t="str">
        <f>tblLocAdj[[#This Row],[STATE]]&amp;tblLocAdj[[#This Row],[COUNTY]]</f>
        <v>TXCALLAHAN</v>
      </c>
      <c r="D2523" s="28">
        <v>2.8</v>
      </c>
      <c r="E2523" s="17" t="s">
        <v>4091</v>
      </c>
      <c r="F2523" s="19">
        <v>40544</v>
      </c>
      <c r="G2523" s="20">
        <v>2.8</v>
      </c>
      <c r="H2523" s="29"/>
      <c r="I2523" s="20">
        <v>0</v>
      </c>
    </row>
    <row r="2524" spans="1:9" ht="30" x14ac:dyDescent="0.25">
      <c r="A2524" s="17" t="s">
        <v>64</v>
      </c>
      <c r="B2524" s="17" t="s">
        <v>1898</v>
      </c>
      <c r="C2524" s="23" t="str">
        <f>tblLocAdj[[#This Row],[STATE]]&amp;tblLocAdj[[#This Row],[COUNTY]]</f>
        <v>TXCAMERON</v>
      </c>
      <c r="D2524" s="28">
        <v>3.65</v>
      </c>
      <c r="E2524" s="17" t="s">
        <v>4092</v>
      </c>
      <c r="F2524" s="19">
        <v>40544</v>
      </c>
      <c r="G2524" s="20">
        <v>3.65</v>
      </c>
      <c r="H2524" s="29"/>
      <c r="I2524" s="20">
        <v>0</v>
      </c>
    </row>
    <row r="2525" spans="1:9" ht="30" x14ac:dyDescent="0.25">
      <c r="A2525" s="17" t="s">
        <v>64</v>
      </c>
      <c r="B2525" s="17" t="s">
        <v>4093</v>
      </c>
      <c r="C2525" s="23" t="str">
        <f>tblLocAdj[[#This Row],[STATE]]&amp;tblLocAdj[[#This Row],[COUNTY]]</f>
        <v>TXCAMP</v>
      </c>
      <c r="D2525" s="28">
        <v>3</v>
      </c>
      <c r="E2525" s="17" t="s">
        <v>4094</v>
      </c>
      <c r="F2525" s="19">
        <v>40544</v>
      </c>
      <c r="G2525" s="20">
        <v>3</v>
      </c>
      <c r="H2525" s="29"/>
      <c r="I2525" s="20">
        <v>0</v>
      </c>
    </row>
    <row r="2526" spans="1:9" ht="30" x14ac:dyDescent="0.25">
      <c r="A2526" s="17" t="s">
        <v>64</v>
      </c>
      <c r="B2526" s="17" t="s">
        <v>4095</v>
      </c>
      <c r="C2526" s="23" t="str">
        <f>tblLocAdj[[#This Row],[STATE]]&amp;tblLocAdj[[#This Row],[COUNTY]]</f>
        <v>TXCARSON</v>
      </c>
      <c r="D2526" s="28">
        <v>2.4</v>
      </c>
      <c r="E2526" s="17" t="s">
        <v>4096</v>
      </c>
      <c r="F2526" s="19">
        <v>40544</v>
      </c>
      <c r="G2526" s="20">
        <v>2.4</v>
      </c>
      <c r="H2526" s="29"/>
      <c r="I2526" s="20">
        <v>0</v>
      </c>
    </row>
    <row r="2527" spans="1:9" ht="30" x14ac:dyDescent="0.25">
      <c r="A2527" s="17" t="s">
        <v>64</v>
      </c>
      <c r="B2527" s="17" t="s">
        <v>1043</v>
      </c>
      <c r="C2527" s="23" t="str">
        <f>tblLocAdj[[#This Row],[STATE]]&amp;tblLocAdj[[#This Row],[COUNTY]]</f>
        <v>TXCASS</v>
      </c>
      <c r="D2527" s="28">
        <v>3</v>
      </c>
      <c r="E2527" s="17" t="s">
        <v>4097</v>
      </c>
      <c r="F2527" s="19">
        <v>40544</v>
      </c>
      <c r="G2527" s="20">
        <v>3</v>
      </c>
      <c r="H2527" s="29"/>
      <c r="I2527" s="20">
        <v>0</v>
      </c>
    </row>
    <row r="2528" spans="1:9" ht="30" x14ac:dyDescent="0.25">
      <c r="A2528" s="17" t="s">
        <v>64</v>
      </c>
      <c r="B2528" s="17" t="s">
        <v>4098</v>
      </c>
      <c r="C2528" s="23" t="str">
        <f>tblLocAdj[[#This Row],[STATE]]&amp;tblLocAdj[[#This Row],[COUNTY]]</f>
        <v>TXCASTRO</v>
      </c>
      <c r="D2528" s="28">
        <v>2.4</v>
      </c>
      <c r="E2528" s="17" t="s">
        <v>4099</v>
      </c>
      <c r="F2528" s="19">
        <v>40544</v>
      </c>
      <c r="G2528" s="20">
        <v>2.4</v>
      </c>
      <c r="H2528" s="29"/>
      <c r="I2528" s="20">
        <v>0</v>
      </c>
    </row>
    <row r="2529" spans="1:9" ht="30" x14ac:dyDescent="0.25">
      <c r="A2529" s="17" t="s">
        <v>64</v>
      </c>
      <c r="B2529" s="17" t="s">
        <v>102</v>
      </c>
      <c r="C2529" s="23" t="str">
        <f>tblLocAdj[[#This Row],[STATE]]&amp;tblLocAdj[[#This Row],[COUNTY]]</f>
        <v>TXCHAMBERS</v>
      </c>
      <c r="D2529" s="28">
        <v>3.6</v>
      </c>
      <c r="E2529" s="17" t="s">
        <v>4100</v>
      </c>
      <c r="F2529" s="19">
        <v>40544</v>
      </c>
      <c r="G2529" s="20">
        <v>3.6</v>
      </c>
      <c r="H2529" s="29"/>
      <c r="I2529" s="20">
        <v>0</v>
      </c>
    </row>
    <row r="2530" spans="1:9" ht="30" x14ac:dyDescent="0.25">
      <c r="A2530" s="17" t="s">
        <v>64</v>
      </c>
      <c r="B2530" s="17" t="s">
        <v>104</v>
      </c>
      <c r="C2530" s="23" t="str">
        <f>tblLocAdj[[#This Row],[STATE]]&amp;tblLocAdj[[#This Row],[COUNTY]]</f>
        <v>TXCHEROKEE</v>
      </c>
      <c r="D2530" s="28">
        <v>3.15</v>
      </c>
      <c r="E2530" s="17" t="s">
        <v>4101</v>
      </c>
      <c r="F2530" s="19">
        <v>40544</v>
      </c>
      <c r="G2530" s="20">
        <v>3.15</v>
      </c>
      <c r="H2530" s="29"/>
      <c r="I2530" s="20">
        <v>0</v>
      </c>
    </row>
    <row r="2531" spans="1:9" ht="30" x14ac:dyDescent="0.25">
      <c r="A2531" s="17" t="s">
        <v>64</v>
      </c>
      <c r="B2531" s="17" t="s">
        <v>4102</v>
      </c>
      <c r="C2531" s="23" t="str">
        <f>tblLocAdj[[#This Row],[STATE]]&amp;tblLocAdj[[#This Row],[COUNTY]]</f>
        <v>TXCHILDRESS</v>
      </c>
      <c r="D2531" s="28">
        <v>2.4</v>
      </c>
      <c r="E2531" s="17" t="s">
        <v>4103</v>
      </c>
      <c r="F2531" s="19">
        <v>40544</v>
      </c>
      <c r="G2531" s="20">
        <v>2.4</v>
      </c>
      <c r="H2531" s="29"/>
      <c r="I2531" s="20">
        <v>0</v>
      </c>
    </row>
    <row r="2532" spans="1:9" ht="30" x14ac:dyDescent="0.25">
      <c r="A2532" s="17" t="s">
        <v>64</v>
      </c>
      <c r="B2532" s="17" t="s">
        <v>112</v>
      </c>
      <c r="C2532" s="23" t="str">
        <f>tblLocAdj[[#This Row],[STATE]]&amp;tblLocAdj[[#This Row],[COUNTY]]</f>
        <v>TXCLAY</v>
      </c>
      <c r="D2532" s="28">
        <v>2.8</v>
      </c>
      <c r="E2532" s="17" t="s">
        <v>4104</v>
      </c>
      <c r="F2532" s="19">
        <v>40544</v>
      </c>
      <c r="G2532" s="20">
        <v>2.8</v>
      </c>
      <c r="H2532" s="29"/>
      <c r="I2532" s="20">
        <v>0</v>
      </c>
    </row>
    <row r="2533" spans="1:9" ht="30" x14ac:dyDescent="0.25">
      <c r="A2533" s="17" t="s">
        <v>64</v>
      </c>
      <c r="B2533" s="17" t="s">
        <v>4105</v>
      </c>
      <c r="C2533" s="23" t="str">
        <f>tblLocAdj[[#This Row],[STATE]]&amp;tblLocAdj[[#This Row],[COUNTY]]</f>
        <v>TXCOCHRAN</v>
      </c>
      <c r="D2533" s="28">
        <v>2.4</v>
      </c>
      <c r="E2533" s="17" t="s">
        <v>4106</v>
      </c>
      <c r="F2533" s="19">
        <v>40544</v>
      </c>
      <c r="G2533" s="20">
        <v>2.4</v>
      </c>
      <c r="H2533" s="29"/>
      <c r="I2533" s="20">
        <v>0</v>
      </c>
    </row>
    <row r="2534" spans="1:9" ht="30" x14ac:dyDescent="0.25">
      <c r="A2534" s="17" t="s">
        <v>64</v>
      </c>
      <c r="B2534" s="17" t="s">
        <v>4107</v>
      </c>
      <c r="C2534" s="23" t="str">
        <f>tblLocAdj[[#This Row],[STATE]]&amp;tblLocAdj[[#This Row],[COUNTY]]</f>
        <v>TXCOKE</v>
      </c>
      <c r="D2534" s="28">
        <v>2.6</v>
      </c>
      <c r="E2534" s="17" t="s">
        <v>4108</v>
      </c>
      <c r="F2534" s="19">
        <v>40544</v>
      </c>
      <c r="G2534" s="20">
        <v>2.6</v>
      </c>
      <c r="H2534" s="29"/>
      <c r="I2534" s="20">
        <v>0</v>
      </c>
    </row>
    <row r="2535" spans="1:9" ht="30" x14ac:dyDescent="0.25">
      <c r="A2535" s="17" t="s">
        <v>64</v>
      </c>
      <c r="B2535" s="17" t="s">
        <v>4109</v>
      </c>
      <c r="C2535" s="23" t="str">
        <f>tblLocAdj[[#This Row],[STATE]]&amp;tblLocAdj[[#This Row],[COUNTY]]</f>
        <v>TXCOLEMAN</v>
      </c>
      <c r="D2535" s="28">
        <v>2.8</v>
      </c>
      <c r="E2535" s="17" t="s">
        <v>4110</v>
      </c>
      <c r="F2535" s="19">
        <v>40544</v>
      </c>
      <c r="G2535" s="20">
        <v>2.8</v>
      </c>
      <c r="H2535" s="29"/>
      <c r="I2535" s="20">
        <v>0</v>
      </c>
    </row>
    <row r="2536" spans="1:9" ht="30" x14ac:dyDescent="0.25">
      <c r="A2536" s="17" t="s">
        <v>64</v>
      </c>
      <c r="B2536" s="17" t="s">
        <v>4111</v>
      </c>
      <c r="C2536" s="23" t="str">
        <f>tblLocAdj[[#This Row],[STATE]]&amp;tblLocAdj[[#This Row],[COUNTY]]</f>
        <v>TXCOLLIN</v>
      </c>
      <c r="D2536" s="28">
        <v>3</v>
      </c>
      <c r="E2536" s="17" t="s">
        <v>4112</v>
      </c>
      <c r="F2536" s="19">
        <v>40544</v>
      </c>
      <c r="G2536" s="20">
        <v>3</v>
      </c>
      <c r="H2536" s="29"/>
      <c r="I2536" s="20">
        <v>0</v>
      </c>
    </row>
    <row r="2537" spans="1:9" ht="30" x14ac:dyDescent="0.25">
      <c r="A2537" s="17" t="s">
        <v>64</v>
      </c>
      <c r="B2537" s="17" t="s">
        <v>4113</v>
      </c>
      <c r="C2537" s="23" t="str">
        <f>tblLocAdj[[#This Row],[STATE]]&amp;tblLocAdj[[#This Row],[COUNTY]]</f>
        <v>TXCOLLINGSWORTH</v>
      </c>
      <c r="D2537" s="28">
        <v>2.4</v>
      </c>
      <c r="E2537" s="17" t="s">
        <v>4114</v>
      </c>
      <c r="F2537" s="19">
        <v>40544</v>
      </c>
      <c r="G2537" s="20">
        <v>2.4</v>
      </c>
      <c r="H2537" s="29"/>
      <c r="I2537" s="20">
        <v>0</v>
      </c>
    </row>
    <row r="2538" spans="1:9" ht="30" x14ac:dyDescent="0.25">
      <c r="A2538" s="17" t="s">
        <v>64</v>
      </c>
      <c r="B2538" s="17" t="s">
        <v>4115</v>
      </c>
      <c r="C2538" s="23" t="str">
        <f>tblLocAdj[[#This Row],[STATE]]&amp;tblLocAdj[[#This Row],[COUNTY]]</f>
        <v>TXCOLORADO</v>
      </c>
      <c r="D2538" s="28">
        <v>3.6</v>
      </c>
      <c r="E2538" s="17" t="s">
        <v>4116</v>
      </c>
      <c r="F2538" s="19">
        <v>40544</v>
      </c>
      <c r="G2538" s="20">
        <v>3.6</v>
      </c>
      <c r="H2538" s="29"/>
      <c r="I2538" s="20">
        <v>0</v>
      </c>
    </row>
    <row r="2539" spans="1:9" ht="30" x14ac:dyDescent="0.25">
      <c r="A2539" s="17" t="s">
        <v>64</v>
      </c>
      <c r="B2539" s="17" t="s">
        <v>4117</v>
      </c>
      <c r="C2539" s="23" t="str">
        <f>tblLocAdj[[#This Row],[STATE]]&amp;tblLocAdj[[#This Row],[COUNTY]]</f>
        <v>TXCOMAL</v>
      </c>
      <c r="D2539" s="28">
        <v>3.45</v>
      </c>
      <c r="E2539" s="17" t="s">
        <v>4118</v>
      </c>
      <c r="F2539" s="19">
        <v>40544</v>
      </c>
      <c r="G2539" s="20">
        <v>3.45</v>
      </c>
      <c r="H2539" s="29"/>
      <c r="I2539" s="20">
        <v>0</v>
      </c>
    </row>
    <row r="2540" spans="1:9" ht="30" x14ac:dyDescent="0.25">
      <c r="A2540" s="17" t="s">
        <v>64</v>
      </c>
      <c r="B2540" s="17" t="s">
        <v>1556</v>
      </c>
      <c r="C2540" s="23" t="str">
        <f>tblLocAdj[[#This Row],[STATE]]&amp;tblLocAdj[[#This Row],[COUNTY]]</f>
        <v>TXCOMANCHE</v>
      </c>
      <c r="D2540" s="28">
        <v>2.8</v>
      </c>
      <c r="E2540" s="17" t="s">
        <v>4119</v>
      </c>
      <c r="F2540" s="19">
        <v>40544</v>
      </c>
      <c r="G2540" s="20">
        <v>2.8</v>
      </c>
      <c r="H2540" s="29"/>
      <c r="I2540" s="20">
        <v>0</v>
      </c>
    </row>
    <row r="2541" spans="1:9" ht="30" x14ac:dyDescent="0.25">
      <c r="A2541" s="17" t="s">
        <v>64</v>
      </c>
      <c r="B2541" s="17" t="s">
        <v>4120</v>
      </c>
      <c r="C2541" s="23" t="str">
        <f>tblLocAdj[[#This Row],[STATE]]&amp;tblLocAdj[[#This Row],[COUNTY]]</f>
        <v>TXCONCHO</v>
      </c>
      <c r="D2541" s="28">
        <v>2.8</v>
      </c>
      <c r="E2541" s="17" t="s">
        <v>4121</v>
      </c>
      <c r="F2541" s="19">
        <v>40544</v>
      </c>
      <c r="G2541" s="20">
        <v>2.8</v>
      </c>
      <c r="H2541" s="29"/>
      <c r="I2541" s="20">
        <v>0</v>
      </c>
    </row>
    <row r="2542" spans="1:9" ht="30" x14ac:dyDescent="0.25">
      <c r="A2542" s="17" t="s">
        <v>64</v>
      </c>
      <c r="B2542" s="17" t="s">
        <v>4122</v>
      </c>
      <c r="C2542" s="23" t="str">
        <f>tblLocAdj[[#This Row],[STATE]]&amp;tblLocAdj[[#This Row],[COUNTY]]</f>
        <v>TXCOOKE</v>
      </c>
      <c r="D2542" s="28">
        <v>3</v>
      </c>
      <c r="E2542" s="17" t="s">
        <v>4123</v>
      </c>
      <c r="F2542" s="19">
        <v>40544</v>
      </c>
      <c r="G2542" s="20">
        <v>3</v>
      </c>
      <c r="H2542" s="29"/>
      <c r="I2542" s="20">
        <v>0</v>
      </c>
    </row>
    <row r="2543" spans="1:9" ht="30" x14ac:dyDescent="0.25">
      <c r="A2543" s="17" t="s">
        <v>64</v>
      </c>
      <c r="B2543" s="17" t="s">
        <v>4124</v>
      </c>
      <c r="C2543" s="23" t="str">
        <f>tblLocAdj[[#This Row],[STATE]]&amp;tblLocAdj[[#This Row],[COUNTY]]</f>
        <v>TXCORYELL</v>
      </c>
      <c r="D2543" s="28">
        <v>3.15</v>
      </c>
      <c r="E2543" s="17" t="s">
        <v>4125</v>
      </c>
      <c r="F2543" s="19">
        <v>40544</v>
      </c>
      <c r="G2543" s="20">
        <v>3.15</v>
      </c>
      <c r="H2543" s="29"/>
      <c r="I2543" s="20">
        <v>0</v>
      </c>
    </row>
    <row r="2544" spans="1:9" ht="30" x14ac:dyDescent="0.25">
      <c r="A2544" s="17" t="s">
        <v>64</v>
      </c>
      <c r="B2544" s="17" t="s">
        <v>4126</v>
      </c>
      <c r="C2544" s="23" t="str">
        <f>tblLocAdj[[#This Row],[STATE]]&amp;tblLocAdj[[#This Row],[COUNTY]]</f>
        <v>TXCOTTLE</v>
      </c>
      <c r="D2544" s="28">
        <v>2.4</v>
      </c>
      <c r="E2544" s="17" t="s">
        <v>4127</v>
      </c>
      <c r="F2544" s="19">
        <v>40544</v>
      </c>
      <c r="G2544" s="20">
        <v>2.4</v>
      </c>
      <c r="H2544" s="29"/>
      <c r="I2544" s="20">
        <v>0</v>
      </c>
    </row>
    <row r="2545" spans="1:9" ht="30" x14ac:dyDescent="0.25">
      <c r="A2545" s="17" t="s">
        <v>64</v>
      </c>
      <c r="B2545" s="17" t="s">
        <v>4128</v>
      </c>
      <c r="C2545" s="23" t="str">
        <f>tblLocAdj[[#This Row],[STATE]]&amp;tblLocAdj[[#This Row],[COUNTY]]</f>
        <v>TXCRANE</v>
      </c>
      <c r="D2545" s="28">
        <v>2.4</v>
      </c>
      <c r="E2545" s="17" t="s">
        <v>4129</v>
      </c>
      <c r="F2545" s="19">
        <v>40544</v>
      </c>
      <c r="G2545" s="20">
        <v>2.4</v>
      </c>
      <c r="H2545" s="29"/>
      <c r="I2545" s="20">
        <v>0</v>
      </c>
    </row>
    <row r="2546" spans="1:9" ht="30" x14ac:dyDescent="0.25">
      <c r="A2546" s="17" t="s">
        <v>64</v>
      </c>
      <c r="B2546" s="17" t="s">
        <v>3938</v>
      </c>
      <c r="C2546" s="23" t="str">
        <f>tblLocAdj[[#This Row],[STATE]]&amp;tblLocAdj[[#This Row],[COUNTY]]</f>
        <v>TXCROCKETT</v>
      </c>
      <c r="D2546" s="28">
        <v>2.6</v>
      </c>
      <c r="E2546" s="17" t="s">
        <v>4130</v>
      </c>
      <c r="F2546" s="19">
        <v>40544</v>
      </c>
      <c r="G2546" s="20">
        <v>2.6</v>
      </c>
      <c r="H2546" s="29"/>
      <c r="I2546" s="20">
        <v>0</v>
      </c>
    </row>
    <row r="2547" spans="1:9" ht="30" x14ac:dyDescent="0.25">
      <c r="A2547" s="17" t="s">
        <v>64</v>
      </c>
      <c r="B2547" s="17" t="s">
        <v>4131</v>
      </c>
      <c r="C2547" s="23" t="str">
        <f>tblLocAdj[[#This Row],[STATE]]&amp;tblLocAdj[[#This Row],[COUNTY]]</f>
        <v>TXCROSBY</v>
      </c>
      <c r="D2547" s="28">
        <v>2.4</v>
      </c>
      <c r="E2547" s="17" t="s">
        <v>4132</v>
      </c>
      <c r="F2547" s="19">
        <v>40544</v>
      </c>
      <c r="G2547" s="20">
        <v>2.4</v>
      </c>
      <c r="H2547" s="29"/>
      <c r="I2547" s="20">
        <v>0</v>
      </c>
    </row>
    <row r="2548" spans="1:9" ht="30" x14ac:dyDescent="0.25">
      <c r="A2548" s="17" t="s">
        <v>64</v>
      </c>
      <c r="B2548" s="17" t="s">
        <v>4133</v>
      </c>
      <c r="C2548" s="23" t="str">
        <f>tblLocAdj[[#This Row],[STATE]]&amp;tblLocAdj[[#This Row],[COUNTY]]</f>
        <v>TXCULBERSON</v>
      </c>
      <c r="D2548" s="28">
        <v>2.4</v>
      </c>
      <c r="E2548" s="17" t="s">
        <v>4134</v>
      </c>
      <c r="F2548" s="19">
        <v>40544</v>
      </c>
      <c r="G2548" s="20">
        <v>2.4</v>
      </c>
      <c r="H2548" s="29"/>
      <c r="I2548" s="20">
        <v>0</v>
      </c>
    </row>
    <row r="2549" spans="1:9" ht="30" x14ac:dyDescent="0.25">
      <c r="A2549" s="17" t="s">
        <v>64</v>
      </c>
      <c r="B2549" s="17" t="s">
        <v>4135</v>
      </c>
      <c r="C2549" s="23" t="str">
        <f>tblLocAdj[[#This Row],[STATE]]&amp;tblLocAdj[[#This Row],[COUNTY]]</f>
        <v>TXDALLAM</v>
      </c>
      <c r="D2549" s="28">
        <v>2.4</v>
      </c>
      <c r="E2549" s="17" t="s">
        <v>4136</v>
      </c>
      <c r="F2549" s="19">
        <v>40544</v>
      </c>
      <c r="G2549" s="20">
        <v>2.4</v>
      </c>
      <c r="H2549" s="29"/>
      <c r="I2549" s="20">
        <v>0</v>
      </c>
    </row>
    <row r="2550" spans="1:9" ht="30" x14ac:dyDescent="0.25">
      <c r="A2550" s="17" t="s">
        <v>64</v>
      </c>
      <c r="B2550" s="17" t="s">
        <v>132</v>
      </c>
      <c r="C2550" s="23" t="str">
        <f>tblLocAdj[[#This Row],[STATE]]&amp;tblLocAdj[[#This Row],[COUNTY]]</f>
        <v>TXDALLAS</v>
      </c>
      <c r="D2550" s="28">
        <v>3</v>
      </c>
      <c r="E2550" s="17" t="s">
        <v>4137</v>
      </c>
      <c r="F2550" s="19">
        <v>40544</v>
      </c>
      <c r="G2550" s="20">
        <v>3</v>
      </c>
      <c r="H2550" s="29"/>
      <c r="I2550" s="20">
        <v>0</v>
      </c>
    </row>
    <row r="2551" spans="1:9" ht="30" x14ac:dyDescent="0.25">
      <c r="A2551" s="17" t="s">
        <v>64</v>
      </c>
      <c r="B2551" s="17" t="s">
        <v>825</v>
      </c>
      <c r="C2551" s="23" t="str">
        <f>tblLocAdj[[#This Row],[STATE]]&amp;tblLocAdj[[#This Row],[COUNTY]]</f>
        <v>TXDAWSON</v>
      </c>
      <c r="D2551" s="28">
        <v>2.4</v>
      </c>
      <c r="E2551" s="17" t="s">
        <v>4138</v>
      </c>
      <c r="F2551" s="19">
        <v>40544</v>
      </c>
      <c r="G2551" s="20">
        <v>2.4</v>
      </c>
      <c r="H2551" s="29"/>
      <c r="I2551" s="20">
        <v>0</v>
      </c>
    </row>
    <row r="2552" spans="1:9" ht="30" x14ac:dyDescent="0.25">
      <c r="A2552" s="17" t="s">
        <v>64</v>
      </c>
      <c r="B2552" s="17" t="s">
        <v>1276</v>
      </c>
      <c r="C2552" s="23" t="str">
        <f>tblLocAdj[[#This Row],[STATE]]&amp;tblLocAdj[[#This Row],[COUNTY]]</f>
        <v>TXDE WITT</v>
      </c>
      <c r="D2552" s="28">
        <v>3.6</v>
      </c>
      <c r="E2552" s="17" t="s">
        <v>4139</v>
      </c>
      <c r="F2552" s="19">
        <v>40544</v>
      </c>
      <c r="G2552" s="20">
        <v>3.6</v>
      </c>
      <c r="H2552" s="29"/>
      <c r="I2552" s="20">
        <v>0</v>
      </c>
    </row>
    <row r="2553" spans="1:9" ht="30" x14ac:dyDescent="0.25">
      <c r="A2553" s="17" t="s">
        <v>64</v>
      </c>
      <c r="B2553" s="17" t="s">
        <v>4140</v>
      </c>
      <c r="C2553" s="23" t="str">
        <f>tblLocAdj[[#This Row],[STATE]]&amp;tblLocAdj[[#This Row],[COUNTY]]</f>
        <v>TXDEAF SMITH</v>
      </c>
      <c r="D2553" s="28">
        <v>2.4</v>
      </c>
      <c r="E2553" s="17" t="s">
        <v>4141</v>
      </c>
      <c r="F2553" s="19">
        <v>40544</v>
      </c>
      <c r="G2553" s="20">
        <v>2.4</v>
      </c>
      <c r="H2553" s="29"/>
      <c r="I2553" s="20">
        <v>0</v>
      </c>
    </row>
    <row r="2554" spans="1:9" ht="30" x14ac:dyDescent="0.25">
      <c r="A2554" s="17" t="s">
        <v>64</v>
      </c>
      <c r="B2554" s="17" t="s">
        <v>524</v>
      </c>
      <c r="C2554" s="23" t="str">
        <f>tblLocAdj[[#This Row],[STATE]]&amp;tblLocAdj[[#This Row],[COUNTY]]</f>
        <v>TXDELTA</v>
      </c>
      <c r="D2554" s="28">
        <v>3</v>
      </c>
      <c r="E2554" s="17" t="s">
        <v>4142</v>
      </c>
      <c r="F2554" s="19">
        <v>40544</v>
      </c>
      <c r="G2554" s="20">
        <v>3</v>
      </c>
      <c r="H2554" s="29"/>
      <c r="I2554" s="20">
        <v>0</v>
      </c>
    </row>
    <row r="2555" spans="1:9" ht="30" x14ac:dyDescent="0.25">
      <c r="A2555" s="17" t="s">
        <v>64</v>
      </c>
      <c r="B2555" s="17" t="s">
        <v>4143</v>
      </c>
      <c r="C2555" s="23" t="str">
        <f>tblLocAdj[[#This Row],[STATE]]&amp;tblLocAdj[[#This Row],[COUNTY]]</f>
        <v>TXDENTON</v>
      </c>
      <c r="D2555" s="28">
        <v>3</v>
      </c>
      <c r="E2555" s="17" t="s">
        <v>4144</v>
      </c>
      <c r="F2555" s="19">
        <v>40544</v>
      </c>
      <c r="G2555" s="20">
        <v>3</v>
      </c>
      <c r="H2555" s="29"/>
      <c r="I2555" s="20">
        <v>0</v>
      </c>
    </row>
    <row r="2556" spans="1:9" ht="30" x14ac:dyDescent="0.25">
      <c r="A2556" s="17" t="s">
        <v>64</v>
      </c>
      <c r="B2556" s="17" t="s">
        <v>4145</v>
      </c>
      <c r="C2556" s="23" t="str">
        <f>tblLocAdj[[#This Row],[STATE]]&amp;tblLocAdj[[#This Row],[COUNTY]]</f>
        <v>TXDICKENS</v>
      </c>
      <c r="D2556" s="28">
        <v>2.4</v>
      </c>
      <c r="E2556" s="17" t="s">
        <v>4146</v>
      </c>
      <c r="F2556" s="19">
        <v>40544</v>
      </c>
      <c r="G2556" s="20">
        <v>2.4</v>
      </c>
      <c r="H2556" s="29"/>
      <c r="I2556" s="20">
        <v>0</v>
      </c>
    </row>
    <row r="2557" spans="1:9" ht="30" x14ac:dyDescent="0.25">
      <c r="A2557" s="17" t="s">
        <v>64</v>
      </c>
      <c r="B2557" s="17" t="s">
        <v>4147</v>
      </c>
      <c r="C2557" s="23" t="str">
        <f>tblLocAdj[[#This Row],[STATE]]&amp;tblLocAdj[[#This Row],[COUNTY]]</f>
        <v>TXDIMMIT</v>
      </c>
      <c r="D2557" s="28">
        <v>3.45</v>
      </c>
      <c r="E2557" s="17" t="s">
        <v>4148</v>
      </c>
      <c r="F2557" s="19">
        <v>40544</v>
      </c>
      <c r="G2557" s="20">
        <v>3.45</v>
      </c>
      <c r="H2557" s="29"/>
      <c r="I2557" s="20">
        <v>0</v>
      </c>
    </row>
    <row r="2558" spans="1:9" ht="30" x14ac:dyDescent="0.25">
      <c r="A2558" s="17" t="s">
        <v>64</v>
      </c>
      <c r="B2558" s="17" t="s">
        <v>4149</v>
      </c>
      <c r="C2558" s="23" t="str">
        <f>tblLocAdj[[#This Row],[STATE]]&amp;tblLocAdj[[#This Row],[COUNTY]]</f>
        <v>TXDONLEY</v>
      </c>
      <c r="D2558" s="28">
        <v>2.4</v>
      </c>
      <c r="E2558" s="17" t="s">
        <v>4150</v>
      </c>
      <c r="F2558" s="19">
        <v>40544</v>
      </c>
      <c r="G2558" s="20">
        <v>2.4</v>
      </c>
      <c r="H2558" s="29"/>
      <c r="I2558" s="20">
        <v>0</v>
      </c>
    </row>
    <row r="2559" spans="1:9" ht="30" x14ac:dyDescent="0.25">
      <c r="A2559" s="17" t="s">
        <v>64</v>
      </c>
      <c r="B2559" s="17" t="s">
        <v>664</v>
      </c>
      <c r="C2559" s="23" t="str">
        <f>tblLocAdj[[#This Row],[STATE]]&amp;tblLocAdj[[#This Row],[COUNTY]]</f>
        <v>TXDUVAL</v>
      </c>
      <c r="D2559" s="28">
        <v>3.65</v>
      </c>
      <c r="E2559" s="17" t="s">
        <v>4151</v>
      </c>
      <c r="F2559" s="19">
        <v>40544</v>
      </c>
      <c r="G2559" s="20">
        <v>3.65</v>
      </c>
      <c r="H2559" s="29"/>
      <c r="I2559" s="20">
        <v>0</v>
      </c>
    </row>
    <row r="2560" spans="1:9" ht="30" x14ac:dyDescent="0.25">
      <c r="A2560" s="17" t="s">
        <v>64</v>
      </c>
      <c r="B2560" s="17" t="s">
        <v>4152</v>
      </c>
      <c r="C2560" s="23" t="str">
        <f>tblLocAdj[[#This Row],[STATE]]&amp;tblLocAdj[[#This Row],[COUNTY]]</f>
        <v>TXEASTLAND</v>
      </c>
      <c r="D2560" s="28">
        <v>2.8</v>
      </c>
      <c r="E2560" s="17" t="s">
        <v>4153</v>
      </c>
      <c r="F2560" s="19">
        <v>40544</v>
      </c>
      <c r="G2560" s="20">
        <v>2.8</v>
      </c>
      <c r="H2560" s="29"/>
      <c r="I2560" s="20">
        <v>0</v>
      </c>
    </row>
    <row r="2561" spans="1:9" ht="30" x14ac:dyDescent="0.25">
      <c r="A2561" s="17" t="s">
        <v>64</v>
      </c>
      <c r="B2561" s="17" t="s">
        <v>4154</v>
      </c>
      <c r="C2561" s="23" t="str">
        <f>tblLocAdj[[#This Row],[STATE]]&amp;tblLocAdj[[#This Row],[COUNTY]]</f>
        <v>TXECTOR</v>
      </c>
      <c r="D2561" s="28">
        <v>2.4</v>
      </c>
      <c r="E2561" s="17" t="s">
        <v>4155</v>
      </c>
      <c r="F2561" s="19">
        <v>40544</v>
      </c>
      <c r="G2561" s="20">
        <v>2.4</v>
      </c>
      <c r="H2561" s="29"/>
      <c r="I2561" s="20">
        <v>0</v>
      </c>
    </row>
    <row r="2562" spans="1:9" ht="30" x14ac:dyDescent="0.25">
      <c r="A2562" s="17" t="s">
        <v>64</v>
      </c>
      <c r="B2562" s="17" t="s">
        <v>1283</v>
      </c>
      <c r="C2562" s="23" t="str">
        <f>tblLocAdj[[#This Row],[STATE]]&amp;tblLocAdj[[#This Row],[COUNTY]]</f>
        <v>TXEDWARDS</v>
      </c>
      <c r="D2562" s="28">
        <v>2.8</v>
      </c>
      <c r="E2562" s="17" t="s">
        <v>4156</v>
      </c>
      <c r="F2562" s="19">
        <v>40544</v>
      </c>
      <c r="G2562" s="20">
        <v>2.8</v>
      </c>
      <c r="H2562" s="29"/>
      <c r="I2562" s="20">
        <v>0</v>
      </c>
    </row>
    <row r="2563" spans="1:9" ht="30" x14ac:dyDescent="0.25">
      <c r="A2563" s="17" t="s">
        <v>64</v>
      </c>
      <c r="B2563" s="17" t="s">
        <v>534</v>
      </c>
      <c r="C2563" s="23" t="str">
        <f>tblLocAdj[[#This Row],[STATE]]&amp;tblLocAdj[[#This Row],[COUNTY]]</f>
        <v>TXEL PASO</v>
      </c>
      <c r="D2563" s="28">
        <v>2.25</v>
      </c>
      <c r="E2563" s="17" t="s">
        <v>4157</v>
      </c>
      <c r="F2563" s="19">
        <v>40544</v>
      </c>
      <c r="G2563" s="20">
        <v>2.25</v>
      </c>
      <c r="H2563" s="29"/>
      <c r="I2563" s="20">
        <v>0</v>
      </c>
    </row>
    <row r="2564" spans="1:9" ht="30" x14ac:dyDescent="0.25">
      <c r="A2564" s="17" t="s">
        <v>64</v>
      </c>
      <c r="B2564" s="17" t="s">
        <v>1569</v>
      </c>
      <c r="C2564" s="23" t="str">
        <f>tblLocAdj[[#This Row],[STATE]]&amp;tblLocAdj[[#This Row],[COUNTY]]</f>
        <v>TXELLIS</v>
      </c>
      <c r="D2564" s="28">
        <v>3</v>
      </c>
      <c r="E2564" s="17" t="s">
        <v>4158</v>
      </c>
      <c r="F2564" s="19">
        <v>40544</v>
      </c>
      <c r="G2564" s="20">
        <v>3</v>
      </c>
      <c r="H2564" s="29"/>
      <c r="I2564" s="20">
        <v>0</v>
      </c>
    </row>
    <row r="2565" spans="1:9" ht="30" x14ac:dyDescent="0.25">
      <c r="A2565" s="17" t="s">
        <v>64</v>
      </c>
      <c r="B2565" s="17" t="s">
        <v>4159</v>
      </c>
      <c r="C2565" s="23" t="str">
        <f>tblLocAdj[[#This Row],[STATE]]&amp;tblLocAdj[[#This Row],[COUNTY]]</f>
        <v>TXERATH</v>
      </c>
      <c r="D2565" s="28">
        <v>3</v>
      </c>
      <c r="E2565" s="17" t="s">
        <v>4160</v>
      </c>
      <c r="F2565" s="19">
        <v>40544</v>
      </c>
      <c r="G2565" s="20">
        <v>3</v>
      </c>
      <c r="H2565" s="29"/>
      <c r="I2565" s="20">
        <v>0</v>
      </c>
    </row>
    <row r="2566" spans="1:9" ht="30" x14ac:dyDescent="0.25">
      <c r="A2566" s="17" t="s">
        <v>64</v>
      </c>
      <c r="B2566" s="17" t="s">
        <v>4161</v>
      </c>
      <c r="C2566" s="23" t="str">
        <f>tblLocAdj[[#This Row],[STATE]]&amp;tblLocAdj[[#This Row],[COUNTY]]</f>
        <v>TXFALLS</v>
      </c>
      <c r="D2566" s="28">
        <v>3.15</v>
      </c>
      <c r="E2566" s="17" t="s">
        <v>4162</v>
      </c>
      <c r="F2566" s="19">
        <v>40544</v>
      </c>
      <c r="G2566" s="20">
        <v>3.15</v>
      </c>
      <c r="H2566" s="29"/>
      <c r="I2566" s="20">
        <v>0</v>
      </c>
    </row>
    <row r="2567" spans="1:9" ht="30" x14ac:dyDescent="0.25">
      <c r="A2567" s="17" t="s">
        <v>64</v>
      </c>
      <c r="B2567" s="17" t="s">
        <v>848</v>
      </c>
      <c r="C2567" s="23" t="str">
        <f>tblLocAdj[[#This Row],[STATE]]&amp;tblLocAdj[[#This Row],[COUNTY]]</f>
        <v>TXFANNIN</v>
      </c>
      <c r="D2567" s="28">
        <v>3</v>
      </c>
      <c r="E2567" s="17" t="s">
        <v>4163</v>
      </c>
      <c r="F2567" s="19">
        <v>40544</v>
      </c>
      <c r="G2567" s="20">
        <v>3</v>
      </c>
      <c r="H2567" s="29"/>
      <c r="I2567" s="20">
        <v>0</v>
      </c>
    </row>
    <row r="2568" spans="1:9" ht="30" x14ac:dyDescent="0.25">
      <c r="A2568" s="17" t="s">
        <v>64</v>
      </c>
      <c r="B2568" s="17" t="s">
        <v>142</v>
      </c>
      <c r="C2568" s="23" t="str">
        <f>tblLocAdj[[#This Row],[STATE]]&amp;tblLocAdj[[#This Row],[COUNTY]]</f>
        <v>TXFAYETTE</v>
      </c>
      <c r="D2568" s="28">
        <v>3.6</v>
      </c>
      <c r="E2568" s="17" t="s">
        <v>4164</v>
      </c>
      <c r="F2568" s="19">
        <v>40544</v>
      </c>
      <c r="G2568" s="20">
        <v>3.6</v>
      </c>
      <c r="H2568" s="29"/>
      <c r="I2568" s="20">
        <v>0</v>
      </c>
    </row>
    <row r="2569" spans="1:9" ht="30" x14ac:dyDescent="0.25">
      <c r="A2569" s="17" t="s">
        <v>64</v>
      </c>
      <c r="B2569" s="17" t="s">
        <v>4165</v>
      </c>
      <c r="C2569" s="23" t="str">
        <f>tblLocAdj[[#This Row],[STATE]]&amp;tblLocAdj[[#This Row],[COUNTY]]</f>
        <v>TXFISHER</v>
      </c>
      <c r="D2569" s="28">
        <v>2.6</v>
      </c>
      <c r="E2569" s="17" t="s">
        <v>4166</v>
      </c>
      <c r="F2569" s="19">
        <v>40544</v>
      </c>
      <c r="G2569" s="20">
        <v>2.6</v>
      </c>
      <c r="H2569" s="29"/>
      <c r="I2569" s="20">
        <v>0</v>
      </c>
    </row>
    <row r="2570" spans="1:9" ht="30" x14ac:dyDescent="0.25">
      <c r="A2570" s="17" t="s">
        <v>64</v>
      </c>
      <c r="B2570" s="17" t="s">
        <v>851</v>
      </c>
      <c r="C2570" s="23" t="str">
        <f>tblLocAdj[[#This Row],[STATE]]&amp;tblLocAdj[[#This Row],[COUNTY]]</f>
        <v>TXFLOYD</v>
      </c>
      <c r="D2570" s="28">
        <v>2.4</v>
      </c>
      <c r="E2570" s="17" t="s">
        <v>4167</v>
      </c>
      <c r="F2570" s="19">
        <v>40544</v>
      </c>
      <c r="G2570" s="20">
        <v>2.4</v>
      </c>
      <c r="H2570" s="29"/>
      <c r="I2570" s="20">
        <v>0</v>
      </c>
    </row>
    <row r="2571" spans="1:9" ht="30" x14ac:dyDescent="0.25">
      <c r="A2571" s="17" t="s">
        <v>64</v>
      </c>
      <c r="B2571" s="17" t="s">
        <v>4168</v>
      </c>
      <c r="C2571" s="23" t="str">
        <f>tblLocAdj[[#This Row],[STATE]]&amp;tblLocAdj[[#This Row],[COUNTY]]</f>
        <v>TXFOARD</v>
      </c>
      <c r="D2571" s="28">
        <v>2.6</v>
      </c>
      <c r="E2571" s="17" t="s">
        <v>4169</v>
      </c>
      <c r="F2571" s="19">
        <v>40544</v>
      </c>
      <c r="G2571" s="20">
        <v>2.6</v>
      </c>
      <c r="H2571" s="29"/>
      <c r="I2571" s="20">
        <v>0</v>
      </c>
    </row>
    <row r="2572" spans="1:9" ht="30" x14ac:dyDescent="0.25">
      <c r="A2572" s="17" t="s">
        <v>64</v>
      </c>
      <c r="B2572" s="17" t="s">
        <v>4170</v>
      </c>
      <c r="C2572" s="23" t="str">
        <f>tblLocAdj[[#This Row],[STATE]]&amp;tblLocAdj[[#This Row],[COUNTY]]</f>
        <v>TXFORT BEND</v>
      </c>
      <c r="D2572" s="28">
        <v>3.6</v>
      </c>
      <c r="E2572" s="17" t="s">
        <v>4171</v>
      </c>
      <c r="F2572" s="19">
        <v>40544</v>
      </c>
      <c r="G2572" s="20">
        <v>3.6</v>
      </c>
      <c r="H2572" s="29"/>
      <c r="I2572" s="20">
        <v>0</v>
      </c>
    </row>
    <row r="2573" spans="1:9" ht="30" x14ac:dyDescent="0.25">
      <c r="A2573" s="17" t="s">
        <v>64</v>
      </c>
      <c r="B2573" s="17" t="s">
        <v>144</v>
      </c>
      <c r="C2573" s="23" t="str">
        <f>tblLocAdj[[#This Row],[STATE]]&amp;tblLocAdj[[#This Row],[COUNTY]]</f>
        <v>TXFRANKLIN</v>
      </c>
      <c r="D2573" s="28">
        <v>3</v>
      </c>
      <c r="E2573" s="17" t="s">
        <v>4172</v>
      </c>
      <c r="F2573" s="19">
        <v>40544</v>
      </c>
      <c r="G2573" s="20">
        <v>3</v>
      </c>
      <c r="H2573" s="29"/>
      <c r="I2573" s="20">
        <v>0</v>
      </c>
    </row>
    <row r="2574" spans="1:9" ht="30" x14ac:dyDescent="0.25">
      <c r="A2574" s="17" t="s">
        <v>64</v>
      </c>
      <c r="B2574" s="17" t="s">
        <v>4173</v>
      </c>
      <c r="C2574" s="23" t="str">
        <f>tblLocAdj[[#This Row],[STATE]]&amp;tblLocAdj[[#This Row],[COUNTY]]</f>
        <v>TXFREESTONE</v>
      </c>
      <c r="D2574" s="28">
        <v>3.15</v>
      </c>
      <c r="E2574" s="17" t="s">
        <v>4174</v>
      </c>
      <c r="F2574" s="19">
        <v>40544</v>
      </c>
      <c r="G2574" s="20">
        <v>3.15</v>
      </c>
      <c r="H2574" s="29"/>
      <c r="I2574" s="20">
        <v>0</v>
      </c>
    </row>
    <row r="2575" spans="1:9" ht="30" x14ac:dyDescent="0.25">
      <c r="A2575" s="17" t="s">
        <v>64</v>
      </c>
      <c r="B2575" s="17" t="s">
        <v>4175</v>
      </c>
      <c r="C2575" s="23" t="str">
        <f>tblLocAdj[[#This Row],[STATE]]&amp;tblLocAdj[[#This Row],[COUNTY]]</f>
        <v>TXFRIO</v>
      </c>
      <c r="D2575" s="28">
        <v>3.45</v>
      </c>
      <c r="E2575" s="17" t="s">
        <v>4176</v>
      </c>
      <c r="F2575" s="19">
        <v>40544</v>
      </c>
      <c r="G2575" s="20">
        <v>3.45</v>
      </c>
      <c r="H2575" s="29"/>
      <c r="I2575" s="20">
        <v>0</v>
      </c>
    </row>
    <row r="2576" spans="1:9" ht="30" x14ac:dyDescent="0.25">
      <c r="A2576" s="17" t="s">
        <v>64</v>
      </c>
      <c r="B2576" s="17" t="s">
        <v>4177</v>
      </c>
      <c r="C2576" s="23" t="str">
        <f>tblLocAdj[[#This Row],[STATE]]&amp;tblLocAdj[[#This Row],[COUNTY]]</f>
        <v>TXGAINES</v>
      </c>
      <c r="D2576" s="28">
        <v>2.4</v>
      </c>
      <c r="E2576" s="17" t="s">
        <v>4178</v>
      </c>
      <c r="F2576" s="19">
        <v>40544</v>
      </c>
      <c r="G2576" s="20">
        <v>2.4</v>
      </c>
      <c r="H2576" s="29"/>
      <c r="I2576" s="20">
        <v>0</v>
      </c>
    </row>
    <row r="2577" spans="1:9" ht="30" x14ac:dyDescent="0.25">
      <c r="A2577" s="17" t="s">
        <v>64</v>
      </c>
      <c r="B2577" s="17" t="s">
        <v>4179</v>
      </c>
      <c r="C2577" s="23" t="str">
        <f>tblLocAdj[[#This Row],[STATE]]&amp;tblLocAdj[[#This Row],[COUNTY]]</f>
        <v>TXGALVESTON</v>
      </c>
      <c r="D2577" s="28">
        <v>3.6</v>
      </c>
      <c r="E2577" s="17" t="s">
        <v>4180</v>
      </c>
      <c r="F2577" s="19">
        <v>40544</v>
      </c>
      <c r="G2577" s="20">
        <v>3.6</v>
      </c>
      <c r="H2577" s="29"/>
      <c r="I2577" s="20">
        <v>0</v>
      </c>
    </row>
    <row r="2578" spans="1:9" ht="30" x14ac:dyDescent="0.25">
      <c r="A2578" s="17" t="s">
        <v>64</v>
      </c>
      <c r="B2578" s="17" t="s">
        <v>4181</v>
      </c>
      <c r="C2578" s="23" t="str">
        <f>tblLocAdj[[#This Row],[STATE]]&amp;tblLocAdj[[#This Row],[COUNTY]]</f>
        <v>TXGARZA</v>
      </c>
      <c r="D2578" s="28">
        <v>2.4</v>
      </c>
      <c r="E2578" s="17" t="s">
        <v>4182</v>
      </c>
      <c r="F2578" s="19">
        <v>40544</v>
      </c>
      <c r="G2578" s="20">
        <v>2.4</v>
      </c>
      <c r="H2578" s="29"/>
      <c r="I2578" s="20">
        <v>0</v>
      </c>
    </row>
    <row r="2579" spans="1:9" ht="30" x14ac:dyDescent="0.25">
      <c r="A2579" s="17" t="s">
        <v>64</v>
      </c>
      <c r="B2579" s="17" t="s">
        <v>4183</v>
      </c>
      <c r="C2579" s="23" t="str">
        <f>tblLocAdj[[#This Row],[STATE]]&amp;tblLocAdj[[#This Row],[COUNTY]]</f>
        <v>TXGILLESPIE</v>
      </c>
      <c r="D2579" s="28">
        <v>3.3</v>
      </c>
      <c r="E2579" s="17" t="s">
        <v>4184</v>
      </c>
      <c r="F2579" s="19">
        <v>40544</v>
      </c>
      <c r="G2579" s="20">
        <v>3.3</v>
      </c>
      <c r="H2579" s="29"/>
      <c r="I2579" s="20">
        <v>0</v>
      </c>
    </row>
    <row r="2580" spans="1:9" ht="30" x14ac:dyDescent="0.25">
      <c r="A2580" s="17" t="s">
        <v>64</v>
      </c>
      <c r="B2580" s="17" t="s">
        <v>4185</v>
      </c>
      <c r="C2580" s="23" t="str">
        <f>tblLocAdj[[#This Row],[STATE]]&amp;tblLocAdj[[#This Row],[COUNTY]]</f>
        <v>TXGLASSCOCK</v>
      </c>
      <c r="D2580" s="28">
        <v>2.6</v>
      </c>
      <c r="E2580" s="17" t="s">
        <v>4186</v>
      </c>
      <c r="F2580" s="19">
        <v>40544</v>
      </c>
      <c r="G2580" s="20">
        <v>2.6</v>
      </c>
      <c r="H2580" s="29"/>
      <c r="I2580" s="20">
        <v>0</v>
      </c>
    </row>
    <row r="2581" spans="1:9" ht="30" x14ac:dyDescent="0.25">
      <c r="A2581" s="17" t="s">
        <v>64</v>
      </c>
      <c r="B2581" s="17" t="s">
        <v>4187</v>
      </c>
      <c r="C2581" s="23" t="str">
        <f>tblLocAdj[[#This Row],[STATE]]&amp;tblLocAdj[[#This Row],[COUNTY]]</f>
        <v>TXGOLIAD</v>
      </c>
      <c r="D2581" s="28">
        <v>3.65</v>
      </c>
      <c r="E2581" s="17" t="s">
        <v>4188</v>
      </c>
      <c r="F2581" s="19">
        <v>40544</v>
      </c>
      <c r="G2581" s="20">
        <v>3.65</v>
      </c>
      <c r="H2581" s="29"/>
      <c r="I2581" s="20">
        <v>0</v>
      </c>
    </row>
    <row r="2582" spans="1:9" ht="30" x14ac:dyDescent="0.25">
      <c r="A2582" s="17" t="s">
        <v>64</v>
      </c>
      <c r="B2582" s="17" t="s">
        <v>4189</v>
      </c>
      <c r="C2582" s="23" t="str">
        <f>tblLocAdj[[#This Row],[STATE]]&amp;tblLocAdj[[#This Row],[COUNTY]]</f>
        <v>TXGONZALES</v>
      </c>
      <c r="D2582" s="28">
        <v>3.45</v>
      </c>
      <c r="E2582" s="17" t="s">
        <v>4190</v>
      </c>
      <c r="F2582" s="19">
        <v>40544</v>
      </c>
      <c r="G2582" s="20">
        <v>3.45</v>
      </c>
      <c r="H2582" s="29"/>
      <c r="I2582" s="20">
        <v>0</v>
      </c>
    </row>
    <row r="2583" spans="1:9" ht="30" x14ac:dyDescent="0.25">
      <c r="A2583" s="17" t="s">
        <v>64</v>
      </c>
      <c r="B2583" s="17" t="s">
        <v>1583</v>
      </c>
      <c r="C2583" s="23" t="str">
        <f>tblLocAdj[[#This Row],[STATE]]&amp;tblLocAdj[[#This Row],[COUNTY]]</f>
        <v>TXGRAY</v>
      </c>
      <c r="D2583" s="28">
        <v>2.4</v>
      </c>
      <c r="E2583" s="17" t="s">
        <v>4191</v>
      </c>
      <c r="F2583" s="19">
        <v>40544</v>
      </c>
      <c r="G2583" s="20">
        <v>2.4</v>
      </c>
      <c r="H2583" s="29"/>
      <c r="I2583" s="20">
        <v>0</v>
      </c>
    </row>
    <row r="2584" spans="1:9" ht="30" x14ac:dyDescent="0.25">
      <c r="A2584" s="17" t="s">
        <v>64</v>
      </c>
      <c r="B2584" s="17" t="s">
        <v>1767</v>
      </c>
      <c r="C2584" s="23" t="str">
        <f>tblLocAdj[[#This Row],[STATE]]&amp;tblLocAdj[[#This Row],[COUNTY]]</f>
        <v>TXGRAYSON</v>
      </c>
      <c r="D2584" s="28">
        <v>3</v>
      </c>
      <c r="E2584" s="17" t="s">
        <v>4192</v>
      </c>
      <c r="F2584" s="19">
        <v>40544</v>
      </c>
      <c r="G2584" s="20">
        <v>3</v>
      </c>
      <c r="H2584" s="29"/>
      <c r="I2584" s="20">
        <v>0</v>
      </c>
    </row>
    <row r="2585" spans="1:9" ht="30" x14ac:dyDescent="0.25">
      <c r="A2585" s="17" t="s">
        <v>64</v>
      </c>
      <c r="B2585" s="17" t="s">
        <v>4193</v>
      </c>
      <c r="C2585" s="23" t="str">
        <f>tblLocAdj[[#This Row],[STATE]]&amp;tblLocAdj[[#This Row],[COUNTY]]</f>
        <v>TXGREGG</v>
      </c>
      <c r="D2585" s="28">
        <v>3</v>
      </c>
      <c r="E2585" s="17" t="s">
        <v>4194</v>
      </c>
      <c r="F2585" s="19">
        <v>40544</v>
      </c>
      <c r="G2585" s="20">
        <v>3</v>
      </c>
      <c r="H2585" s="29"/>
      <c r="I2585" s="20">
        <v>0</v>
      </c>
    </row>
    <row r="2586" spans="1:9" ht="30" x14ac:dyDescent="0.25">
      <c r="A2586" s="17" t="s">
        <v>64</v>
      </c>
      <c r="B2586" s="17" t="s">
        <v>4195</v>
      </c>
      <c r="C2586" s="23" t="str">
        <f>tblLocAdj[[#This Row],[STATE]]&amp;tblLocAdj[[#This Row],[COUNTY]]</f>
        <v>TXGRIMES</v>
      </c>
      <c r="D2586" s="28">
        <v>3.3</v>
      </c>
      <c r="E2586" s="17" t="s">
        <v>4196</v>
      </c>
      <c r="F2586" s="19">
        <v>40544</v>
      </c>
      <c r="G2586" s="20">
        <v>3.3</v>
      </c>
      <c r="H2586" s="29"/>
      <c r="I2586" s="20">
        <v>0</v>
      </c>
    </row>
    <row r="2587" spans="1:9" ht="30" x14ac:dyDescent="0.25">
      <c r="A2587" s="17" t="s">
        <v>64</v>
      </c>
      <c r="B2587" s="17" t="s">
        <v>3184</v>
      </c>
      <c r="C2587" s="23" t="str">
        <f>tblLocAdj[[#This Row],[STATE]]&amp;tblLocAdj[[#This Row],[COUNTY]]</f>
        <v>TXGUADALUPE</v>
      </c>
      <c r="D2587" s="28">
        <v>3.45</v>
      </c>
      <c r="E2587" s="17" t="s">
        <v>4197</v>
      </c>
      <c r="F2587" s="19">
        <v>40544</v>
      </c>
      <c r="G2587" s="20">
        <v>3.45</v>
      </c>
      <c r="H2587" s="29"/>
      <c r="I2587" s="20">
        <v>0</v>
      </c>
    </row>
    <row r="2588" spans="1:9" ht="30" x14ac:dyDescent="0.25">
      <c r="A2588" s="17" t="s">
        <v>64</v>
      </c>
      <c r="B2588" s="17" t="s">
        <v>150</v>
      </c>
      <c r="C2588" s="23" t="str">
        <f>tblLocAdj[[#This Row],[STATE]]&amp;tblLocAdj[[#This Row],[COUNTY]]</f>
        <v>TXHALE</v>
      </c>
      <c r="D2588" s="28">
        <v>2.4</v>
      </c>
      <c r="E2588" s="17" t="s">
        <v>4198</v>
      </c>
      <c r="F2588" s="19">
        <v>40544</v>
      </c>
      <c r="G2588" s="20">
        <v>2.4</v>
      </c>
      <c r="H2588" s="29"/>
      <c r="I2588" s="20">
        <v>0</v>
      </c>
    </row>
    <row r="2589" spans="1:9" ht="30" x14ac:dyDescent="0.25">
      <c r="A2589" s="17" t="s">
        <v>64</v>
      </c>
      <c r="B2589" s="17" t="s">
        <v>872</v>
      </c>
      <c r="C2589" s="23" t="str">
        <f>tblLocAdj[[#This Row],[STATE]]&amp;tblLocAdj[[#This Row],[COUNTY]]</f>
        <v>TXHALL</v>
      </c>
      <c r="D2589" s="28">
        <v>2.4</v>
      </c>
      <c r="E2589" s="17" t="s">
        <v>4199</v>
      </c>
      <c r="F2589" s="19">
        <v>40544</v>
      </c>
      <c r="G2589" s="20">
        <v>2.4</v>
      </c>
      <c r="H2589" s="29"/>
      <c r="I2589" s="20">
        <v>0</v>
      </c>
    </row>
    <row r="2590" spans="1:9" ht="30" x14ac:dyDescent="0.25">
      <c r="A2590" s="17" t="s">
        <v>64</v>
      </c>
      <c r="B2590" s="17" t="s">
        <v>678</v>
      </c>
      <c r="C2590" s="23" t="str">
        <f>tblLocAdj[[#This Row],[STATE]]&amp;tblLocAdj[[#This Row],[COUNTY]]</f>
        <v>TXHAMILTON</v>
      </c>
      <c r="D2590" s="28">
        <v>3.15</v>
      </c>
      <c r="E2590" s="17" t="s">
        <v>4200</v>
      </c>
      <c r="F2590" s="19">
        <v>40544</v>
      </c>
      <c r="G2590" s="20">
        <v>3.15</v>
      </c>
      <c r="H2590" s="29"/>
      <c r="I2590" s="20">
        <v>0</v>
      </c>
    </row>
    <row r="2591" spans="1:9" ht="30" x14ac:dyDescent="0.25">
      <c r="A2591" s="17" t="s">
        <v>64</v>
      </c>
      <c r="B2591" s="17" t="s">
        <v>4201</v>
      </c>
      <c r="C2591" s="23" t="str">
        <f>tblLocAdj[[#This Row],[STATE]]&amp;tblLocAdj[[#This Row],[COUNTY]]</f>
        <v>TXHANSFORD</v>
      </c>
      <c r="D2591" s="28">
        <v>2.4</v>
      </c>
      <c r="E2591" s="17" t="s">
        <v>4202</v>
      </c>
      <c r="F2591" s="19">
        <v>40544</v>
      </c>
      <c r="G2591" s="20">
        <v>2.4</v>
      </c>
      <c r="H2591" s="29"/>
      <c r="I2591" s="20">
        <v>0</v>
      </c>
    </row>
    <row r="2592" spans="1:9" ht="30" x14ac:dyDescent="0.25">
      <c r="A2592" s="17" t="s">
        <v>64</v>
      </c>
      <c r="B2592" s="17" t="s">
        <v>3963</v>
      </c>
      <c r="C2592" s="23" t="str">
        <f>tblLocAdj[[#This Row],[STATE]]&amp;tblLocAdj[[#This Row],[COUNTY]]</f>
        <v>TXHARDEMAN</v>
      </c>
      <c r="D2592" s="28">
        <v>2.6</v>
      </c>
      <c r="E2592" s="17" t="s">
        <v>4203</v>
      </c>
      <c r="F2592" s="19">
        <v>40544</v>
      </c>
      <c r="G2592" s="20">
        <v>2.6</v>
      </c>
      <c r="H2592" s="29"/>
      <c r="I2592" s="20">
        <v>0</v>
      </c>
    </row>
    <row r="2593" spans="1:9" ht="30" x14ac:dyDescent="0.25">
      <c r="A2593" s="17" t="s">
        <v>64</v>
      </c>
      <c r="B2593" s="17" t="s">
        <v>1083</v>
      </c>
      <c r="C2593" s="23" t="str">
        <f>tblLocAdj[[#This Row],[STATE]]&amp;tblLocAdj[[#This Row],[COUNTY]]</f>
        <v>TXHARDIN</v>
      </c>
      <c r="D2593" s="28">
        <v>3.6</v>
      </c>
      <c r="E2593" s="17" t="s">
        <v>4204</v>
      </c>
      <c r="F2593" s="19">
        <v>40544</v>
      </c>
      <c r="G2593" s="20">
        <v>3.6</v>
      </c>
      <c r="H2593" s="29"/>
      <c r="I2593" s="20">
        <v>0</v>
      </c>
    </row>
    <row r="2594" spans="1:9" ht="30" x14ac:dyDescent="0.25">
      <c r="A2594" s="17" t="s">
        <v>64</v>
      </c>
      <c r="B2594" s="17" t="s">
        <v>878</v>
      </c>
      <c r="C2594" s="23" t="str">
        <f>tblLocAdj[[#This Row],[STATE]]&amp;tblLocAdj[[#This Row],[COUNTY]]</f>
        <v>TXHARRIS</v>
      </c>
      <c r="D2594" s="28">
        <v>3.6</v>
      </c>
      <c r="E2594" s="17" t="s">
        <v>4205</v>
      </c>
      <c r="F2594" s="19">
        <v>40544</v>
      </c>
      <c r="G2594" s="20">
        <v>3.6</v>
      </c>
      <c r="H2594" s="29"/>
      <c r="I2594" s="20">
        <v>0</v>
      </c>
    </row>
    <row r="2595" spans="1:9" ht="30" x14ac:dyDescent="0.25">
      <c r="A2595" s="17" t="s">
        <v>64</v>
      </c>
      <c r="B2595" s="17" t="s">
        <v>1085</v>
      </c>
      <c r="C2595" s="23" t="str">
        <f>tblLocAdj[[#This Row],[STATE]]&amp;tblLocAdj[[#This Row],[COUNTY]]</f>
        <v>TXHARRISON</v>
      </c>
      <c r="D2595" s="28">
        <v>3</v>
      </c>
      <c r="E2595" s="17" t="s">
        <v>4206</v>
      </c>
      <c r="F2595" s="19">
        <v>40544</v>
      </c>
      <c r="G2595" s="20">
        <v>3</v>
      </c>
      <c r="H2595" s="29"/>
      <c r="I2595" s="20">
        <v>0</v>
      </c>
    </row>
    <row r="2596" spans="1:9" ht="30" x14ac:dyDescent="0.25">
      <c r="A2596" s="17" t="s">
        <v>64</v>
      </c>
      <c r="B2596" s="17" t="s">
        <v>4207</v>
      </c>
      <c r="C2596" s="23" t="str">
        <f>tblLocAdj[[#This Row],[STATE]]&amp;tblLocAdj[[#This Row],[COUNTY]]</f>
        <v>TXHARTLEY</v>
      </c>
      <c r="D2596" s="28">
        <v>2.4</v>
      </c>
      <c r="E2596" s="17" t="s">
        <v>4208</v>
      </c>
      <c r="F2596" s="19">
        <v>40544</v>
      </c>
      <c r="G2596" s="20">
        <v>2.4</v>
      </c>
      <c r="H2596" s="29"/>
      <c r="I2596" s="20">
        <v>0</v>
      </c>
    </row>
    <row r="2597" spans="1:9" ht="30" x14ac:dyDescent="0.25">
      <c r="A2597" s="17" t="s">
        <v>64</v>
      </c>
      <c r="B2597" s="17" t="s">
        <v>1594</v>
      </c>
      <c r="C2597" s="23" t="str">
        <f>tblLocAdj[[#This Row],[STATE]]&amp;tblLocAdj[[#This Row],[COUNTY]]</f>
        <v>TXHASKELL</v>
      </c>
      <c r="D2597" s="28">
        <v>2.6</v>
      </c>
      <c r="E2597" s="17" t="s">
        <v>4209</v>
      </c>
      <c r="F2597" s="19">
        <v>40544</v>
      </c>
      <c r="G2597" s="20">
        <v>2.6</v>
      </c>
      <c r="H2597" s="29"/>
      <c r="I2597" s="20">
        <v>0</v>
      </c>
    </row>
    <row r="2598" spans="1:9" ht="30" x14ac:dyDescent="0.25">
      <c r="A2598" s="17" t="s">
        <v>64</v>
      </c>
      <c r="B2598" s="17" t="s">
        <v>4210</v>
      </c>
      <c r="C2598" s="23" t="str">
        <f>tblLocAdj[[#This Row],[STATE]]&amp;tblLocAdj[[#This Row],[COUNTY]]</f>
        <v>TXHAYS</v>
      </c>
      <c r="D2598" s="28">
        <v>3.45</v>
      </c>
      <c r="E2598" s="17" t="s">
        <v>4211</v>
      </c>
      <c r="F2598" s="19">
        <v>40544</v>
      </c>
      <c r="G2598" s="20">
        <v>3.45</v>
      </c>
      <c r="H2598" s="29"/>
      <c r="I2598" s="20">
        <v>0</v>
      </c>
    </row>
    <row r="2599" spans="1:9" ht="30" x14ac:dyDescent="0.25">
      <c r="A2599" s="17" t="s">
        <v>64</v>
      </c>
      <c r="B2599" s="17" t="s">
        <v>4212</v>
      </c>
      <c r="C2599" s="23" t="str">
        <f>tblLocAdj[[#This Row],[STATE]]&amp;tblLocAdj[[#This Row],[COUNTY]]</f>
        <v>TXHEMPHILL</v>
      </c>
      <c r="D2599" s="28">
        <v>2.4</v>
      </c>
      <c r="E2599" s="17" t="s">
        <v>4213</v>
      </c>
      <c r="F2599" s="19">
        <v>40544</v>
      </c>
      <c r="G2599" s="20">
        <v>2.4</v>
      </c>
      <c r="H2599" s="29"/>
      <c r="I2599" s="20">
        <v>0</v>
      </c>
    </row>
    <row r="2600" spans="1:9" ht="30" x14ac:dyDescent="0.25">
      <c r="A2600" s="17" t="s">
        <v>64</v>
      </c>
      <c r="B2600" s="17" t="s">
        <v>1298</v>
      </c>
      <c r="C2600" s="23" t="str">
        <f>tblLocAdj[[#This Row],[STATE]]&amp;tblLocAdj[[#This Row],[COUNTY]]</f>
        <v>TXHENDERSON</v>
      </c>
      <c r="D2600" s="28">
        <v>3</v>
      </c>
      <c r="E2600" s="17" t="s">
        <v>4214</v>
      </c>
      <c r="F2600" s="19">
        <v>40544</v>
      </c>
      <c r="G2600" s="20">
        <v>3</v>
      </c>
      <c r="H2600" s="29"/>
      <c r="I2600" s="20">
        <v>0</v>
      </c>
    </row>
    <row r="2601" spans="1:9" ht="30" x14ac:dyDescent="0.25">
      <c r="A2601" s="17" t="s">
        <v>64</v>
      </c>
      <c r="B2601" s="17" t="s">
        <v>3188</v>
      </c>
      <c r="C2601" s="23" t="str">
        <f>tblLocAdj[[#This Row],[STATE]]&amp;tblLocAdj[[#This Row],[COUNTY]]</f>
        <v>TXHIDALGO</v>
      </c>
      <c r="D2601" s="28">
        <v>3.65</v>
      </c>
      <c r="E2601" s="17" t="s">
        <v>4215</v>
      </c>
      <c r="F2601" s="19">
        <v>40544</v>
      </c>
      <c r="G2601" s="20">
        <v>3.65</v>
      </c>
      <c r="H2601" s="29"/>
      <c r="I2601" s="20">
        <v>0</v>
      </c>
    </row>
    <row r="2602" spans="1:9" ht="30" x14ac:dyDescent="0.25">
      <c r="A2602" s="17" t="s">
        <v>64</v>
      </c>
      <c r="B2602" s="17" t="s">
        <v>2676</v>
      </c>
      <c r="C2602" s="23" t="str">
        <f>tblLocAdj[[#This Row],[STATE]]&amp;tblLocAdj[[#This Row],[COUNTY]]</f>
        <v>TXHILL</v>
      </c>
      <c r="D2602" s="28">
        <v>3.15</v>
      </c>
      <c r="E2602" s="17" t="s">
        <v>4216</v>
      </c>
      <c r="F2602" s="19">
        <v>40544</v>
      </c>
      <c r="G2602" s="20">
        <v>3.15</v>
      </c>
      <c r="H2602" s="29"/>
      <c r="I2602" s="20">
        <v>0</v>
      </c>
    </row>
    <row r="2603" spans="1:9" ht="30" x14ac:dyDescent="0.25">
      <c r="A2603" s="17" t="s">
        <v>64</v>
      </c>
      <c r="B2603" s="17" t="s">
        <v>4217</v>
      </c>
      <c r="C2603" s="23" t="str">
        <f>tblLocAdj[[#This Row],[STATE]]&amp;tblLocAdj[[#This Row],[COUNTY]]</f>
        <v>TXHOCKLEY</v>
      </c>
      <c r="D2603" s="28">
        <v>2.4</v>
      </c>
      <c r="E2603" s="17" t="s">
        <v>4218</v>
      </c>
      <c r="F2603" s="19">
        <v>40544</v>
      </c>
      <c r="G2603" s="20">
        <v>2.4</v>
      </c>
      <c r="H2603" s="29"/>
      <c r="I2603" s="20">
        <v>0</v>
      </c>
    </row>
    <row r="2604" spans="1:9" ht="30" x14ac:dyDescent="0.25">
      <c r="A2604" s="17" t="s">
        <v>64</v>
      </c>
      <c r="B2604" s="17" t="s">
        <v>4219</v>
      </c>
      <c r="C2604" s="23" t="str">
        <f>tblLocAdj[[#This Row],[STATE]]&amp;tblLocAdj[[#This Row],[COUNTY]]</f>
        <v>TXHOOD</v>
      </c>
      <c r="D2604" s="28">
        <v>3</v>
      </c>
      <c r="E2604" s="17" t="s">
        <v>4220</v>
      </c>
      <c r="F2604" s="19">
        <v>40544</v>
      </c>
      <c r="G2604" s="20">
        <v>3</v>
      </c>
      <c r="H2604" s="29"/>
      <c r="I2604" s="20">
        <v>0</v>
      </c>
    </row>
    <row r="2605" spans="1:9" ht="30" x14ac:dyDescent="0.25">
      <c r="A2605" s="17" t="s">
        <v>64</v>
      </c>
      <c r="B2605" s="17" t="s">
        <v>1783</v>
      </c>
      <c r="C2605" s="23" t="str">
        <f>tblLocAdj[[#This Row],[STATE]]&amp;tblLocAdj[[#This Row],[COUNTY]]</f>
        <v>TXHOPKINS</v>
      </c>
      <c r="D2605" s="28">
        <v>3</v>
      </c>
      <c r="E2605" s="17" t="s">
        <v>4221</v>
      </c>
      <c r="F2605" s="19">
        <v>40544</v>
      </c>
      <c r="G2605" s="20">
        <v>3</v>
      </c>
      <c r="H2605" s="29"/>
      <c r="I2605" s="20">
        <v>0</v>
      </c>
    </row>
    <row r="2606" spans="1:9" ht="30" x14ac:dyDescent="0.25">
      <c r="A2606" s="17" t="s">
        <v>64</v>
      </c>
      <c r="B2606" s="17" t="s">
        <v>154</v>
      </c>
      <c r="C2606" s="23" t="str">
        <f>tblLocAdj[[#This Row],[STATE]]&amp;tblLocAdj[[#This Row],[COUNTY]]</f>
        <v>TXHOUSTON</v>
      </c>
      <c r="D2606" s="28">
        <v>3.15</v>
      </c>
      <c r="E2606" s="17" t="s">
        <v>4222</v>
      </c>
      <c r="F2606" s="19">
        <v>40544</v>
      </c>
      <c r="G2606" s="20">
        <v>3.15</v>
      </c>
      <c r="H2606" s="29"/>
      <c r="I2606" s="20">
        <v>0</v>
      </c>
    </row>
    <row r="2607" spans="1:9" ht="30" x14ac:dyDescent="0.25">
      <c r="A2607" s="17" t="s">
        <v>64</v>
      </c>
      <c r="B2607" s="17" t="s">
        <v>274</v>
      </c>
      <c r="C2607" s="23" t="str">
        <f>tblLocAdj[[#This Row],[STATE]]&amp;tblLocAdj[[#This Row],[COUNTY]]</f>
        <v>TXHOWARD</v>
      </c>
      <c r="D2607" s="28">
        <v>2.4</v>
      </c>
      <c r="E2607" s="17" t="s">
        <v>4223</v>
      </c>
      <c r="F2607" s="19">
        <v>40544</v>
      </c>
      <c r="G2607" s="20">
        <v>2.4</v>
      </c>
      <c r="H2607" s="29"/>
      <c r="I2607" s="20">
        <v>0</v>
      </c>
    </row>
    <row r="2608" spans="1:9" ht="30" x14ac:dyDescent="0.25">
      <c r="A2608" s="17" t="s">
        <v>64</v>
      </c>
      <c r="B2608" s="17" t="s">
        <v>4224</v>
      </c>
      <c r="C2608" s="23" t="str">
        <f>tblLocAdj[[#This Row],[STATE]]&amp;tblLocAdj[[#This Row],[COUNTY]]</f>
        <v>TXHUDSPETH</v>
      </c>
      <c r="D2608" s="28">
        <v>2.25</v>
      </c>
      <c r="E2608" s="17" t="s">
        <v>4225</v>
      </c>
      <c r="F2608" s="19">
        <v>40544</v>
      </c>
      <c r="G2608" s="20">
        <v>2.25</v>
      </c>
      <c r="H2608" s="29"/>
      <c r="I2608" s="20">
        <v>0</v>
      </c>
    </row>
    <row r="2609" spans="1:9" ht="30" x14ac:dyDescent="0.25">
      <c r="A2609" s="17" t="s">
        <v>64</v>
      </c>
      <c r="B2609" s="17" t="s">
        <v>4226</v>
      </c>
      <c r="C2609" s="23" t="str">
        <f>tblLocAdj[[#This Row],[STATE]]&amp;tblLocAdj[[#This Row],[COUNTY]]</f>
        <v>TXHUNT</v>
      </c>
      <c r="D2609" s="28">
        <v>3</v>
      </c>
      <c r="E2609" s="17" t="s">
        <v>4227</v>
      </c>
      <c r="F2609" s="19">
        <v>40544</v>
      </c>
      <c r="G2609" s="20">
        <v>3</v>
      </c>
      <c r="H2609" s="29"/>
      <c r="I2609" s="20">
        <v>0</v>
      </c>
    </row>
    <row r="2610" spans="1:9" ht="30" x14ac:dyDescent="0.25">
      <c r="A2610" s="17" t="s">
        <v>64</v>
      </c>
      <c r="B2610" s="17" t="s">
        <v>3866</v>
      </c>
      <c r="C2610" s="23" t="str">
        <f>tblLocAdj[[#This Row],[STATE]]&amp;tblLocAdj[[#This Row],[COUNTY]]</f>
        <v>TXHUTCHINSON</v>
      </c>
      <c r="D2610" s="28">
        <v>2.4</v>
      </c>
      <c r="E2610" s="17" t="s">
        <v>4228</v>
      </c>
      <c r="F2610" s="19">
        <v>40544</v>
      </c>
      <c r="G2610" s="20">
        <v>2.4</v>
      </c>
      <c r="H2610" s="29"/>
      <c r="I2610" s="20">
        <v>0</v>
      </c>
    </row>
    <row r="2611" spans="1:9" ht="30" x14ac:dyDescent="0.25">
      <c r="A2611" s="17" t="s">
        <v>64</v>
      </c>
      <c r="B2611" s="17" t="s">
        <v>4229</v>
      </c>
      <c r="C2611" s="23" t="str">
        <f>tblLocAdj[[#This Row],[STATE]]&amp;tblLocAdj[[#This Row],[COUNTY]]</f>
        <v>TXIRION</v>
      </c>
      <c r="D2611" s="28">
        <v>2.6</v>
      </c>
      <c r="E2611" s="17" t="s">
        <v>4230</v>
      </c>
      <c r="F2611" s="19">
        <v>40544</v>
      </c>
      <c r="G2611" s="20">
        <v>2.6</v>
      </c>
      <c r="H2611" s="29"/>
      <c r="I2611" s="20">
        <v>0</v>
      </c>
    </row>
    <row r="2612" spans="1:9" ht="30" x14ac:dyDescent="0.25">
      <c r="A2612" s="17" t="s">
        <v>64</v>
      </c>
      <c r="B2612" s="17" t="s">
        <v>4231</v>
      </c>
      <c r="C2612" s="23" t="str">
        <f>tblLocAdj[[#This Row],[STATE]]&amp;tblLocAdj[[#This Row],[COUNTY]]</f>
        <v>TXJACK</v>
      </c>
      <c r="D2612" s="28">
        <v>2.8</v>
      </c>
      <c r="E2612" s="17" t="s">
        <v>4232</v>
      </c>
      <c r="F2612" s="19">
        <v>40544</v>
      </c>
      <c r="G2612" s="20">
        <v>2.8</v>
      </c>
      <c r="H2612" s="29"/>
      <c r="I2612" s="20">
        <v>0</v>
      </c>
    </row>
    <row r="2613" spans="1:9" ht="30" x14ac:dyDescent="0.25">
      <c r="A2613" s="17" t="s">
        <v>64</v>
      </c>
      <c r="B2613" s="17" t="s">
        <v>156</v>
      </c>
      <c r="C2613" s="23" t="str">
        <f>tblLocAdj[[#This Row],[STATE]]&amp;tblLocAdj[[#This Row],[COUNTY]]</f>
        <v>TXJACKSON</v>
      </c>
      <c r="D2613" s="28">
        <v>3.6</v>
      </c>
      <c r="E2613" s="17" t="s">
        <v>4233</v>
      </c>
      <c r="F2613" s="19">
        <v>40544</v>
      </c>
      <c r="G2613" s="20">
        <v>3.6</v>
      </c>
      <c r="H2613" s="29"/>
      <c r="I2613" s="20">
        <v>0</v>
      </c>
    </row>
    <row r="2614" spans="1:9" ht="30" x14ac:dyDescent="0.25">
      <c r="A2614" s="17" t="s">
        <v>64</v>
      </c>
      <c r="B2614" s="17" t="s">
        <v>889</v>
      </c>
      <c r="C2614" s="23" t="str">
        <f>tblLocAdj[[#This Row],[STATE]]&amp;tblLocAdj[[#This Row],[COUNTY]]</f>
        <v>TXJASPER</v>
      </c>
      <c r="D2614" s="28">
        <v>3.3</v>
      </c>
      <c r="E2614" s="17" t="s">
        <v>4234</v>
      </c>
      <c r="F2614" s="19">
        <v>40544</v>
      </c>
      <c r="G2614" s="20">
        <v>3.3</v>
      </c>
      <c r="H2614" s="29"/>
      <c r="I2614" s="20">
        <v>0</v>
      </c>
    </row>
    <row r="2615" spans="1:9" ht="30" x14ac:dyDescent="0.25">
      <c r="A2615" s="17" t="s">
        <v>64</v>
      </c>
      <c r="B2615" s="17" t="s">
        <v>891</v>
      </c>
      <c r="C2615" s="23" t="str">
        <f>tblLocAdj[[#This Row],[STATE]]&amp;tblLocAdj[[#This Row],[COUNTY]]</f>
        <v>TXJEFF DAVIS</v>
      </c>
      <c r="D2615" s="28">
        <v>2.4</v>
      </c>
      <c r="E2615" s="17" t="s">
        <v>4235</v>
      </c>
      <c r="F2615" s="19">
        <v>40544</v>
      </c>
      <c r="G2615" s="20">
        <v>2.4</v>
      </c>
      <c r="H2615" s="29"/>
      <c r="I2615" s="20">
        <v>0</v>
      </c>
    </row>
    <row r="2616" spans="1:9" ht="30" x14ac:dyDescent="0.25">
      <c r="A2616" s="17" t="s">
        <v>64</v>
      </c>
      <c r="B2616" s="17" t="s">
        <v>158</v>
      </c>
      <c r="C2616" s="23" t="str">
        <f>tblLocAdj[[#This Row],[STATE]]&amp;tblLocAdj[[#This Row],[COUNTY]]</f>
        <v>TXJEFFERSON</v>
      </c>
      <c r="D2616" s="28">
        <v>3.6</v>
      </c>
      <c r="E2616" s="17" t="s">
        <v>4236</v>
      </c>
      <c r="F2616" s="19">
        <v>40544</v>
      </c>
      <c r="G2616" s="20">
        <v>3.6</v>
      </c>
      <c r="H2616" s="29"/>
      <c r="I2616" s="20">
        <v>0</v>
      </c>
    </row>
    <row r="2617" spans="1:9" ht="30" x14ac:dyDescent="0.25">
      <c r="A2617" s="17" t="s">
        <v>64</v>
      </c>
      <c r="B2617" s="17" t="s">
        <v>4237</v>
      </c>
      <c r="C2617" s="23" t="str">
        <f>tblLocAdj[[#This Row],[STATE]]&amp;tblLocAdj[[#This Row],[COUNTY]]</f>
        <v>TXJIM HOGG</v>
      </c>
      <c r="D2617" s="28">
        <v>3.65</v>
      </c>
      <c r="E2617" s="17" t="s">
        <v>4238</v>
      </c>
      <c r="F2617" s="19">
        <v>40544</v>
      </c>
      <c r="G2617" s="20">
        <v>3.65</v>
      </c>
      <c r="H2617" s="29"/>
      <c r="I2617" s="20">
        <v>0</v>
      </c>
    </row>
    <row r="2618" spans="1:9" ht="30" x14ac:dyDescent="0.25">
      <c r="A2618" s="17" t="s">
        <v>64</v>
      </c>
      <c r="B2618" s="17" t="s">
        <v>4239</v>
      </c>
      <c r="C2618" s="23" t="str">
        <f>tblLocAdj[[#This Row],[STATE]]&amp;tblLocAdj[[#This Row],[COUNTY]]</f>
        <v>TXJIM WELLS</v>
      </c>
      <c r="D2618" s="28">
        <v>3.65</v>
      </c>
      <c r="E2618" s="17" t="s">
        <v>4240</v>
      </c>
      <c r="F2618" s="19">
        <v>40544</v>
      </c>
      <c r="G2618" s="20">
        <v>3.65</v>
      </c>
      <c r="H2618" s="29"/>
      <c r="I2618" s="20">
        <v>0</v>
      </c>
    </row>
    <row r="2619" spans="1:9" ht="30" x14ac:dyDescent="0.25">
      <c r="A2619" s="17" t="s">
        <v>64</v>
      </c>
      <c r="B2619" s="17" t="s">
        <v>282</v>
      </c>
      <c r="C2619" s="23" t="str">
        <f>tblLocAdj[[#This Row],[STATE]]&amp;tblLocAdj[[#This Row],[COUNTY]]</f>
        <v>TXJOHNSON</v>
      </c>
      <c r="D2619" s="28">
        <v>3</v>
      </c>
      <c r="E2619" s="17" t="s">
        <v>4241</v>
      </c>
      <c r="F2619" s="19">
        <v>40544</v>
      </c>
      <c r="G2619" s="20">
        <v>3</v>
      </c>
      <c r="H2619" s="29"/>
      <c r="I2619" s="20">
        <v>0</v>
      </c>
    </row>
    <row r="2620" spans="1:9" ht="30" x14ac:dyDescent="0.25">
      <c r="A2620" s="17" t="s">
        <v>64</v>
      </c>
      <c r="B2620" s="17" t="s">
        <v>897</v>
      </c>
      <c r="C2620" s="23" t="str">
        <f>tblLocAdj[[#This Row],[STATE]]&amp;tblLocAdj[[#This Row],[COUNTY]]</f>
        <v>TXJONES</v>
      </c>
      <c r="D2620" s="28">
        <v>2.6</v>
      </c>
      <c r="E2620" s="17" t="s">
        <v>4242</v>
      </c>
      <c r="F2620" s="19">
        <v>40544</v>
      </c>
      <c r="G2620" s="20">
        <v>2.6</v>
      </c>
      <c r="H2620" s="29"/>
      <c r="I2620" s="20">
        <v>0</v>
      </c>
    </row>
    <row r="2621" spans="1:9" ht="30" x14ac:dyDescent="0.25">
      <c r="A2621" s="17" t="s">
        <v>64</v>
      </c>
      <c r="B2621" s="17" t="s">
        <v>4243</v>
      </c>
      <c r="C2621" s="23" t="str">
        <f>tblLocAdj[[#This Row],[STATE]]&amp;tblLocAdj[[#This Row],[COUNTY]]</f>
        <v>TXKARNES</v>
      </c>
      <c r="D2621" s="28">
        <v>3.65</v>
      </c>
      <c r="E2621" s="17" t="s">
        <v>4244</v>
      </c>
      <c r="F2621" s="19">
        <v>40544</v>
      </c>
      <c r="G2621" s="20">
        <v>3.65</v>
      </c>
      <c r="H2621" s="29"/>
      <c r="I2621" s="20">
        <v>0</v>
      </c>
    </row>
    <row r="2622" spans="1:9" ht="30" x14ac:dyDescent="0.25">
      <c r="A2622" s="17" t="s">
        <v>64</v>
      </c>
      <c r="B2622" s="17" t="s">
        <v>4245</v>
      </c>
      <c r="C2622" s="23" t="str">
        <f>tblLocAdj[[#This Row],[STATE]]&amp;tblLocAdj[[#This Row],[COUNTY]]</f>
        <v>TXKAUFMAN</v>
      </c>
      <c r="D2622" s="28">
        <v>3</v>
      </c>
      <c r="E2622" s="17" t="s">
        <v>4246</v>
      </c>
      <c r="F2622" s="19">
        <v>40544</v>
      </c>
      <c r="G2622" s="20">
        <v>3</v>
      </c>
      <c r="H2622" s="29"/>
      <c r="I2622" s="20">
        <v>0</v>
      </c>
    </row>
    <row r="2623" spans="1:9" ht="30" x14ac:dyDescent="0.25">
      <c r="A2623" s="17" t="s">
        <v>64</v>
      </c>
      <c r="B2623" s="17" t="s">
        <v>1315</v>
      </c>
      <c r="C2623" s="23" t="str">
        <f>tblLocAdj[[#This Row],[STATE]]&amp;tblLocAdj[[#This Row],[COUNTY]]</f>
        <v>TXKENDALL</v>
      </c>
      <c r="D2623" s="28">
        <v>3.3</v>
      </c>
      <c r="E2623" s="17" t="s">
        <v>4247</v>
      </c>
      <c r="F2623" s="19">
        <v>40544</v>
      </c>
      <c r="G2623" s="20">
        <v>3.3</v>
      </c>
      <c r="H2623" s="29"/>
      <c r="I2623" s="20">
        <v>0</v>
      </c>
    </row>
    <row r="2624" spans="1:9" ht="30" x14ac:dyDescent="0.25">
      <c r="A2624" s="17" t="s">
        <v>64</v>
      </c>
      <c r="B2624" s="17" t="s">
        <v>4248</v>
      </c>
      <c r="C2624" s="23" t="str">
        <f>tblLocAdj[[#This Row],[STATE]]&amp;tblLocAdj[[#This Row],[COUNTY]]</f>
        <v>TXKENEDY</v>
      </c>
      <c r="D2624" s="28">
        <v>3.65</v>
      </c>
      <c r="E2624" s="17" t="s">
        <v>4249</v>
      </c>
      <c r="F2624" s="19">
        <v>40544</v>
      </c>
      <c r="G2624" s="20">
        <v>3.65</v>
      </c>
      <c r="H2624" s="29"/>
      <c r="I2624" s="20">
        <v>0</v>
      </c>
    </row>
    <row r="2625" spans="1:9" ht="30" x14ac:dyDescent="0.25">
      <c r="A2625" s="17" t="s">
        <v>64</v>
      </c>
      <c r="B2625" s="17" t="s">
        <v>631</v>
      </c>
      <c r="C2625" s="23" t="str">
        <f>tblLocAdj[[#This Row],[STATE]]&amp;tblLocAdj[[#This Row],[COUNTY]]</f>
        <v>TXKENT</v>
      </c>
      <c r="D2625" s="28">
        <v>2.6</v>
      </c>
      <c r="E2625" s="17" t="s">
        <v>4250</v>
      </c>
      <c r="F2625" s="19">
        <v>40544</v>
      </c>
      <c r="G2625" s="20">
        <v>2.6</v>
      </c>
      <c r="H2625" s="29"/>
      <c r="I2625" s="20">
        <v>0</v>
      </c>
    </row>
    <row r="2626" spans="1:9" ht="30" x14ac:dyDescent="0.25">
      <c r="A2626" s="17" t="s">
        <v>64</v>
      </c>
      <c r="B2626" s="17" t="s">
        <v>4251</v>
      </c>
      <c r="C2626" s="23" t="str">
        <f>tblLocAdj[[#This Row],[STATE]]&amp;tblLocAdj[[#This Row],[COUNTY]]</f>
        <v>TXKERR</v>
      </c>
      <c r="D2626" s="28">
        <v>3.3</v>
      </c>
      <c r="E2626" s="17" t="s">
        <v>4252</v>
      </c>
      <c r="F2626" s="19">
        <v>40544</v>
      </c>
      <c r="G2626" s="20">
        <v>3.3</v>
      </c>
      <c r="H2626" s="29"/>
      <c r="I2626" s="20">
        <v>0</v>
      </c>
    </row>
    <row r="2627" spans="1:9" ht="30" x14ac:dyDescent="0.25">
      <c r="A2627" s="17" t="s">
        <v>64</v>
      </c>
      <c r="B2627" s="17" t="s">
        <v>4253</v>
      </c>
      <c r="C2627" s="23" t="str">
        <f>tblLocAdj[[#This Row],[STATE]]&amp;tblLocAdj[[#This Row],[COUNTY]]</f>
        <v>TXKIMBLE</v>
      </c>
      <c r="D2627" s="28">
        <v>2.8</v>
      </c>
      <c r="E2627" s="17" t="s">
        <v>4254</v>
      </c>
      <c r="F2627" s="19">
        <v>40544</v>
      </c>
      <c r="G2627" s="20">
        <v>2.8</v>
      </c>
      <c r="H2627" s="29"/>
      <c r="I2627" s="20">
        <v>0</v>
      </c>
    </row>
    <row r="2628" spans="1:9" ht="30" x14ac:dyDescent="0.25">
      <c r="A2628" s="17" t="s">
        <v>64</v>
      </c>
      <c r="B2628" s="17" t="s">
        <v>4255</v>
      </c>
      <c r="C2628" s="23" t="str">
        <f>tblLocAdj[[#This Row],[STATE]]&amp;tblLocAdj[[#This Row],[COUNTY]]</f>
        <v>TXKING</v>
      </c>
      <c r="D2628" s="28">
        <v>2.6</v>
      </c>
      <c r="E2628" s="17" t="s">
        <v>4256</v>
      </c>
      <c r="F2628" s="19">
        <v>40544</v>
      </c>
      <c r="G2628" s="20">
        <v>2.6</v>
      </c>
      <c r="H2628" s="29"/>
      <c r="I2628" s="20">
        <v>0</v>
      </c>
    </row>
    <row r="2629" spans="1:9" ht="30" x14ac:dyDescent="0.25">
      <c r="A2629" s="17" t="s">
        <v>64</v>
      </c>
      <c r="B2629" s="17" t="s">
        <v>4257</v>
      </c>
      <c r="C2629" s="23" t="str">
        <f>tblLocAdj[[#This Row],[STATE]]&amp;tblLocAdj[[#This Row],[COUNTY]]</f>
        <v>TXKINNEY</v>
      </c>
      <c r="D2629" s="28">
        <v>3.3</v>
      </c>
      <c r="E2629" s="17" t="s">
        <v>4258</v>
      </c>
      <c r="F2629" s="19">
        <v>40544</v>
      </c>
      <c r="G2629" s="20">
        <v>3.3</v>
      </c>
      <c r="H2629" s="29"/>
      <c r="I2629" s="20">
        <v>0</v>
      </c>
    </row>
    <row r="2630" spans="1:9" ht="30" x14ac:dyDescent="0.25">
      <c r="A2630" s="17" t="s">
        <v>64</v>
      </c>
      <c r="B2630" s="17" t="s">
        <v>4259</v>
      </c>
      <c r="C2630" s="23" t="str">
        <f>tblLocAdj[[#This Row],[STATE]]&amp;tblLocAdj[[#This Row],[COUNTY]]</f>
        <v>TXKLEBERG</v>
      </c>
      <c r="D2630" s="28">
        <v>3.65</v>
      </c>
      <c r="E2630" s="17" t="s">
        <v>4260</v>
      </c>
      <c r="F2630" s="19">
        <v>40544</v>
      </c>
      <c r="G2630" s="20">
        <v>3.65</v>
      </c>
      <c r="H2630" s="29"/>
      <c r="I2630" s="20">
        <v>0</v>
      </c>
    </row>
    <row r="2631" spans="1:9" ht="30" x14ac:dyDescent="0.25">
      <c r="A2631" s="17" t="s">
        <v>64</v>
      </c>
      <c r="B2631" s="17" t="s">
        <v>1317</v>
      </c>
      <c r="C2631" s="23" t="str">
        <f>tblLocAdj[[#This Row],[STATE]]&amp;tblLocAdj[[#This Row],[COUNTY]]</f>
        <v>TXKNOX</v>
      </c>
      <c r="D2631" s="28">
        <v>2.6</v>
      </c>
      <c r="E2631" s="17" t="s">
        <v>4261</v>
      </c>
      <c r="F2631" s="19">
        <v>40544</v>
      </c>
      <c r="G2631" s="20">
        <v>2.6</v>
      </c>
      <c r="H2631" s="29"/>
      <c r="I2631" s="20">
        <v>0</v>
      </c>
    </row>
    <row r="2632" spans="1:9" ht="30" x14ac:dyDescent="0.25">
      <c r="A2632" s="17" t="s">
        <v>64</v>
      </c>
      <c r="B2632" s="17" t="s">
        <v>1319</v>
      </c>
      <c r="C2632" s="23" t="str">
        <f>tblLocAdj[[#This Row],[STATE]]&amp;tblLocAdj[[#This Row],[COUNTY]]</f>
        <v>TXLA SALLE</v>
      </c>
      <c r="D2632" s="28">
        <v>3.45</v>
      </c>
      <c r="E2632" s="17" t="s">
        <v>4262</v>
      </c>
      <c r="F2632" s="19">
        <v>40544</v>
      </c>
      <c r="G2632" s="20">
        <v>3.45</v>
      </c>
      <c r="H2632" s="29"/>
      <c r="I2632" s="20">
        <v>0</v>
      </c>
    </row>
    <row r="2633" spans="1:9" ht="30" x14ac:dyDescent="0.25">
      <c r="A2633" s="17" t="s">
        <v>64</v>
      </c>
      <c r="B2633" s="17" t="s">
        <v>160</v>
      </c>
      <c r="C2633" s="23" t="str">
        <f>tblLocAdj[[#This Row],[STATE]]&amp;tblLocAdj[[#This Row],[COUNTY]]</f>
        <v>TXLAMAR</v>
      </c>
      <c r="D2633" s="28">
        <v>3</v>
      </c>
      <c r="E2633" s="17" t="s">
        <v>4263</v>
      </c>
      <c r="F2633" s="19">
        <v>40544</v>
      </c>
      <c r="G2633" s="20">
        <v>3</v>
      </c>
      <c r="H2633" s="29"/>
      <c r="I2633" s="20">
        <v>0</v>
      </c>
    </row>
    <row r="2634" spans="1:9" ht="30" x14ac:dyDescent="0.25">
      <c r="A2634" s="17" t="s">
        <v>64</v>
      </c>
      <c r="B2634" s="17" t="s">
        <v>4264</v>
      </c>
      <c r="C2634" s="23" t="str">
        <f>tblLocAdj[[#This Row],[STATE]]&amp;tblLocAdj[[#This Row],[COUNTY]]</f>
        <v>TXLAMB</v>
      </c>
      <c r="D2634" s="28">
        <v>2.4</v>
      </c>
      <c r="E2634" s="17" t="s">
        <v>4265</v>
      </c>
      <c r="F2634" s="19">
        <v>40544</v>
      </c>
      <c r="G2634" s="20">
        <v>2.4</v>
      </c>
      <c r="H2634" s="29"/>
      <c r="I2634" s="20">
        <v>0</v>
      </c>
    </row>
    <row r="2635" spans="1:9" ht="30" x14ac:dyDescent="0.25">
      <c r="A2635" s="17" t="s">
        <v>64</v>
      </c>
      <c r="B2635" s="17" t="s">
        <v>4266</v>
      </c>
      <c r="C2635" s="23" t="str">
        <f>tblLocAdj[[#This Row],[STATE]]&amp;tblLocAdj[[#This Row],[COUNTY]]</f>
        <v>TXLAMPASAS</v>
      </c>
      <c r="D2635" s="28">
        <v>3.15</v>
      </c>
      <c r="E2635" s="17" t="s">
        <v>4267</v>
      </c>
      <c r="F2635" s="19">
        <v>40544</v>
      </c>
      <c r="G2635" s="20">
        <v>3.15</v>
      </c>
      <c r="H2635" s="29"/>
      <c r="I2635" s="20">
        <v>0</v>
      </c>
    </row>
    <row r="2636" spans="1:9" ht="30" x14ac:dyDescent="0.25">
      <c r="A2636" s="17" t="s">
        <v>64</v>
      </c>
      <c r="B2636" s="17" t="s">
        <v>4268</v>
      </c>
      <c r="C2636" s="23" t="str">
        <f>tblLocAdj[[#This Row],[STATE]]&amp;tblLocAdj[[#This Row],[COUNTY]]</f>
        <v>TXLAVACA</v>
      </c>
      <c r="D2636" s="28">
        <v>3.6</v>
      </c>
      <c r="E2636" s="17" t="s">
        <v>4269</v>
      </c>
      <c r="F2636" s="19">
        <v>40544</v>
      </c>
      <c r="G2636" s="20">
        <v>3.6</v>
      </c>
      <c r="H2636" s="29"/>
      <c r="I2636" s="20">
        <v>0</v>
      </c>
    </row>
    <row r="2637" spans="1:9" ht="30" x14ac:dyDescent="0.25">
      <c r="A2637" s="17" t="s">
        <v>64</v>
      </c>
      <c r="B2637" s="17" t="s">
        <v>166</v>
      </c>
      <c r="C2637" s="23" t="str">
        <f>tblLocAdj[[#This Row],[STATE]]&amp;tblLocAdj[[#This Row],[COUNTY]]</f>
        <v>TXLEE</v>
      </c>
      <c r="D2637" s="28">
        <v>3.3</v>
      </c>
      <c r="E2637" s="17" t="s">
        <v>4270</v>
      </c>
      <c r="F2637" s="19">
        <v>40544</v>
      </c>
      <c r="G2637" s="20">
        <v>3.3</v>
      </c>
      <c r="H2637" s="29"/>
      <c r="I2637" s="20">
        <v>0</v>
      </c>
    </row>
    <row r="2638" spans="1:9" ht="30" x14ac:dyDescent="0.25">
      <c r="A2638" s="17" t="s">
        <v>64</v>
      </c>
      <c r="B2638" s="17" t="s">
        <v>699</v>
      </c>
      <c r="C2638" s="23" t="str">
        <f>tblLocAdj[[#This Row],[STATE]]&amp;tblLocAdj[[#This Row],[COUNTY]]</f>
        <v>TXLEON</v>
      </c>
      <c r="D2638" s="28">
        <v>3.15</v>
      </c>
      <c r="E2638" s="17" t="s">
        <v>4271</v>
      </c>
      <c r="F2638" s="19">
        <v>40544</v>
      </c>
      <c r="G2638" s="20">
        <v>3.15</v>
      </c>
      <c r="H2638" s="29"/>
      <c r="I2638" s="20">
        <v>0</v>
      </c>
    </row>
    <row r="2639" spans="1:9" ht="30" x14ac:dyDescent="0.25">
      <c r="A2639" s="17" t="s">
        <v>64</v>
      </c>
      <c r="B2639" s="17" t="s">
        <v>703</v>
      </c>
      <c r="C2639" s="23" t="str">
        <f>tblLocAdj[[#This Row],[STATE]]&amp;tblLocAdj[[#This Row],[COUNTY]]</f>
        <v>TXLIBERTY</v>
      </c>
      <c r="D2639" s="28">
        <v>3.6</v>
      </c>
      <c r="E2639" s="17" t="s">
        <v>4272</v>
      </c>
      <c r="F2639" s="19">
        <v>40544</v>
      </c>
      <c r="G2639" s="20">
        <v>3.6</v>
      </c>
      <c r="H2639" s="29"/>
      <c r="I2639" s="20">
        <v>0</v>
      </c>
    </row>
    <row r="2640" spans="1:9" ht="30" x14ac:dyDescent="0.25">
      <c r="A2640" s="17" t="s">
        <v>64</v>
      </c>
      <c r="B2640" s="17" t="s">
        <v>168</v>
      </c>
      <c r="C2640" s="23" t="str">
        <f>tblLocAdj[[#This Row],[STATE]]&amp;tblLocAdj[[#This Row],[COUNTY]]</f>
        <v>TXLIMESTONE</v>
      </c>
      <c r="D2640" s="28">
        <v>3.15</v>
      </c>
      <c r="E2640" s="17" t="s">
        <v>4273</v>
      </c>
      <c r="F2640" s="19">
        <v>40544</v>
      </c>
      <c r="G2640" s="20">
        <v>3.15</v>
      </c>
      <c r="H2640" s="29"/>
      <c r="I2640" s="20">
        <v>0</v>
      </c>
    </row>
    <row r="2641" spans="1:9" ht="30" x14ac:dyDescent="0.25">
      <c r="A2641" s="17" t="s">
        <v>64</v>
      </c>
      <c r="B2641" s="17" t="s">
        <v>4274</v>
      </c>
      <c r="C2641" s="23" t="str">
        <f>tblLocAdj[[#This Row],[STATE]]&amp;tblLocAdj[[#This Row],[COUNTY]]</f>
        <v>TXLIPSCOMB</v>
      </c>
      <c r="D2641" s="28">
        <v>2.4</v>
      </c>
      <c r="E2641" s="17" t="s">
        <v>4275</v>
      </c>
      <c r="F2641" s="19">
        <v>40544</v>
      </c>
      <c r="G2641" s="20">
        <v>2.4</v>
      </c>
      <c r="H2641" s="29"/>
      <c r="I2641" s="20">
        <v>0</v>
      </c>
    </row>
    <row r="2642" spans="1:9" ht="30" x14ac:dyDescent="0.25">
      <c r="A2642" s="17" t="s">
        <v>64</v>
      </c>
      <c r="B2642" s="17" t="s">
        <v>4276</v>
      </c>
      <c r="C2642" s="23" t="str">
        <f>tblLocAdj[[#This Row],[STATE]]&amp;tblLocAdj[[#This Row],[COUNTY]]</f>
        <v>TXLIVE OAK</v>
      </c>
      <c r="D2642" s="28">
        <v>3.65</v>
      </c>
      <c r="E2642" s="17" t="s">
        <v>4277</v>
      </c>
      <c r="F2642" s="19">
        <v>40544</v>
      </c>
      <c r="G2642" s="20">
        <v>3.65</v>
      </c>
      <c r="H2642" s="29"/>
      <c r="I2642" s="20">
        <v>0</v>
      </c>
    </row>
    <row r="2643" spans="1:9" ht="30" x14ac:dyDescent="0.25">
      <c r="A2643" s="17" t="s">
        <v>64</v>
      </c>
      <c r="B2643" s="17" t="s">
        <v>4278</v>
      </c>
      <c r="C2643" s="23" t="str">
        <f>tblLocAdj[[#This Row],[STATE]]&amp;tblLocAdj[[#This Row],[COUNTY]]</f>
        <v>TXLLANO</v>
      </c>
      <c r="D2643" s="28">
        <v>3.3</v>
      </c>
      <c r="E2643" s="17" t="s">
        <v>4279</v>
      </c>
      <c r="F2643" s="19">
        <v>40544</v>
      </c>
      <c r="G2643" s="20">
        <v>3.3</v>
      </c>
      <c r="H2643" s="29"/>
      <c r="I2643" s="20">
        <v>0</v>
      </c>
    </row>
    <row r="2644" spans="1:9" ht="30" x14ac:dyDescent="0.25">
      <c r="A2644" s="17" t="s">
        <v>64</v>
      </c>
      <c r="B2644" s="17" t="s">
        <v>4280</v>
      </c>
      <c r="C2644" s="23" t="str">
        <f>tblLocAdj[[#This Row],[STATE]]&amp;tblLocAdj[[#This Row],[COUNTY]]</f>
        <v>TXLOVING</v>
      </c>
      <c r="D2644" s="28">
        <v>2.4</v>
      </c>
      <c r="E2644" s="17" t="s">
        <v>4281</v>
      </c>
      <c r="F2644" s="19">
        <v>40544</v>
      </c>
      <c r="G2644" s="20">
        <v>2.4</v>
      </c>
      <c r="H2644" s="29"/>
      <c r="I2644" s="20">
        <v>0</v>
      </c>
    </row>
    <row r="2645" spans="1:9" ht="30" x14ac:dyDescent="0.25">
      <c r="A2645" s="17" t="s">
        <v>64</v>
      </c>
      <c r="B2645" s="17" t="s">
        <v>4282</v>
      </c>
      <c r="C2645" s="23" t="str">
        <f>tblLocAdj[[#This Row],[STATE]]&amp;tblLocAdj[[#This Row],[COUNTY]]</f>
        <v>TXLUBBOCK</v>
      </c>
      <c r="D2645" s="28">
        <v>2.4</v>
      </c>
      <c r="E2645" s="17" t="s">
        <v>4283</v>
      </c>
      <c r="F2645" s="19">
        <v>40544</v>
      </c>
      <c r="G2645" s="20">
        <v>2.4</v>
      </c>
      <c r="H2645" s="29"/>
      <c r="I2645" s="20">
        <v>0</v>
      </c>
    </row>
    <row r="2646" spans="1:9" ht="30" x14ac:dyDescent="0.25">
      <c r="A2646" s="17" t="s">
        <v>64</v>
      </c>
      <c r="B2646" s="17" t="s">
        <v>4284</v>
      </c>
      <c r="C2646" s="23" t="str">
        <f>tblLocAdj[[#This Row],[STATE]]&amp;tblLocAdj[[#This Row],[COUNTY]]</f>
        <v>TXLYNN</v>
      </c>
      <c r="D2646" s="28">
        <v>2.4</v>
      </c>
      <c r="E2646" s="17" t="s">
        <v>4285</v>
      </c>
      <c r="F2646" s="19">
        <v>40544</v>
      </c>
      <c r="G2646" s="20">
        <v>2.4</v>
      </c>
      <c r="H2646" s="29"/>
      <c r="I2646" s="20">
        <v>0</v>
      </c>
    </row>
    <row r="2647" spans="1:9" ht="30" x14ac:dyDescent="0.25">
      <c r="A2647" s="17" t="s">
        <v>64</v>
      </c>
      <c r="B2647" s="17" t="s">
        <v>174</v>
      </c>
      <c r="C2647" s="23" t="str">
        <f>tblLocAdj[[#This Row],[STATE]]&amp;tblLocAdj[[#This Row],[COUNTY]]</f>
        <v>TXMADISON</v>
      </c>
      <c r="D2647" s="28">
        <v>3.3</v>
      </c>
      <c r="E2647" s="17" t="s">
        <v>4286</v>
      </c>
      <c r="F2647" s="19">
        <v>40544</v>
      </c>
      <c r="G2647" s="20">
        <v>3.3</v>
      </c>
      <c r="H2647" s="29"/>
      <c r="I2647" s="20">
        <v>0</v>
      </c>
    </row>
    <row r="2648" spans="1:9" ht="30" x14ac:dyDescent="0.25">
      <c r="A2648" s="17" t="s">
        <v>64</v>
      </c>
      <c r="B2648" s="17" t="s">
        <v>178</v>
      </c>
      <c r="C2648" s="23" t="str">
        <f>tblLocAdj[[#This Row],[STATE]]&amp;tblLocAdj[[#This Row],[COUNTY]]</f>
        <v>TXMARION</v>
      </c>
      <c r="D2648" s="28">
        <v>3</v>
      </c>
      <c r="E2648" s="17" t="s">
        <v>4287</v>
      </c>
      <c r="F2648" s="19">
        <v>40544</v>
      </c>
      <c r="G2648" s="20">
        <v>3</v>
      </c>
      <c r="H2648" s="29"/>
      <c r="I2648" s="20">
        <v>0</v>
      </c>
    </row>
    <row r="2649" spans="1:9" ht="30" x14ac:dyDescent="0.25">
      <c r="A2649" s="17" t="s">
        <v>64</v>
      </c>
      <c r="B2649" s="17" t="s">
        <v>709</v>
      </c>
      <c r="C2649" s="23" t="str">
        <f>tblLocAdj[[#This Row],[STATE]]&amp;tblLocAdj[[#This Row],[COUNTY]]</f>
        <v>TXMARTIN</v>
      </c>
      <c r="D2649" s="28">
        <v>2.4</v>
      </c>
      <c r="E2649" s="17" t="s">
        <v>4288</v>
      </c>
      <c r="F2649" s="19">
        <v>40544</v>
      </c>
      <c r="G2649" s="20">
        <v>2.4</v>
      </c>
      <c r="H2649" s="29"/>
      <c r="I2649" s="20">
        <v>0</v>
      </c>
    </row>
    <row r="2650" spans="1:9" ht="30" x14ac:dyDescent="0.25">
      <c r="A2650" s="17" t="s">
        <v>64</v>
      </c>
      <c r="B2650" s="17" t="s">
        <v>1333</v>
      </c>
      <c r="C2650" s="23" t="str">
        <f>tblLocAdj[[#This Row],[STATE]]&amp;tblLocAdj[[#This Row],[COUNTY]]</f>
        <v>TXMASON</v>
      </c>
      <c r="D2650" s="28">
        <v>2.8</v>
      </c>
      <c r="E2650" s="17" t="s">
        <v>4289</v>
      </c>
      <c r="F2650" s="19">
        <v>40544</v>
      </c>
      <c r="G2650" s="20">
        <v>2.8</v>
      </c>
      <c r="H2650" s="29"/>
      <c r="I2650" s="20">
        <v>0</v>
      </c>
    </row>
    <row r="2651" spans="1:9" ht="30" x14ac:dyDescent="0.25">
      <c r="A2651" s="17" t="s">
        <v>64</v>
      </c>
      <c r="B2651" s="17" t="s">
        <v>4290</v>
      </c>
      <c r="C2651" s="23" t="str">
        <f>tblLocAdj[[#This Row],[STATE]]&amp;tblLocAdj[[#This Row],[COUNTY]]</f>
        <v>TXMATAGORDA</v>
      </c>
      <c r="D2651" s="28">
        <v>3.6</v>
      </c>
      <c r="E2651" s="17" t="s">
        <v>4291</v>
      </c>
      <c r="F2651" s="19">
        <v>40544</v>
      </c>
      <c r="G2651" s="20">
        <v>3.6</v>
      </c>
      <c r="H2651" s="29"/>
      <c r="I2651" s="20">
        <v>0</v>
      </c>
    </row>
    <row r="2652" spans="1:9" ht="30" x14ac:dyDescent="0.25">
      <c r="A2652" s="17" t="s">
        <v>64</v>
      </c>
      <c r="B2652" s="17" t="s">
        <v>4292</v>
      </c>
      <c r="C2652" s="23" t="str">
        <f>tblLocAdj[[#This Row],[STATE]]&amp;tblLocAdj[[#This Row],[COUNTY]]</f>
        <v>TXMAVERICK</v>
      </c>
      <c r="D2652" s="28">
        <v>3.3</v>
      </c>
      <c r="E2652" s="17" t="s">
        <v>4293</v>
      </c>
      <c r="F2652" s="19">
        <v>40544</v>
      </c>
      <c r="G2652" s="20">
        <v>3.3</v>
      </c>
      <c r="H2652" s="29"/>
      <c r="I2652" s="20">
        <v>0</v>
      </c>
    </row>
    <row r="2653" spans="1:9" ht="30" x14ac:dyDescent="0.25">
      <c r="A2653" s="17" t="s">
        <v>64</v>
      </c>
      <c r="B2653" s="17" t="s">
        <v>4294</v>
      </c>
      <c r="C2653" s="23" t="str">
        <f>tblLocAdj[[#This Row],[STATE]]&amp;tblLocAdj[[#This Row],[COUNTY]]</f>
        <v>TXMCCULLOCH</v>
      </c>
      <c r="D2653" s="28">
        <v>2.8</v>
      </c>
      <c r="E2653" s="17" t="s">
        <v>4295</v>
      </c>
      <c r="F2653" s="19">
        <v>40544</v>
      </c>
      <c r="G2653" s="20">
        <v>2.8</v>
      </c>
      <c r="H2653" s="29"/>
      <c r="I2653" s="20">
        <v>0</v>
      </c>
    </row>
    <row r="2654" spans="1:9" ht="30" x14ac:dyDescent="0.25">
      <c r="A2654" s="17" t="s">
        <v>64</v>
      </c>
      <c r="B2654" s="17" t="s">
        <v>4296</v>
      </c>
      <c r="C2654" s="23" t="str">
        <f>tblLocAdj[[#This Row],[STATE]]&amp;tblLocAdj[[#This Row],[COUNTY]]</f>
        <v>TXMCLENNAN</v>
      </c>
      <c r="D2654" s="28">
        <v>3.15</v>
      </c>
      <c r="E2654" s="17" t="s">
        <v>4297</v>
      </c>
      <c r="F2654" s="19">
        <v>40544</v>
      </c>
      <c r="G2654" s="20">
        <v>3.15</v>
      </c>
      <c r="H2654" s="29"/>
      <c r="I2654" s="20">
        <v>0</v>
      </c>
    </row>
    <row r="2655" spans="1:9" ht="30" x14ac:dyDescent="0.25">
      <c r="A2655" s="17" t="s">
        <v>64</v>
      </c>
      <c r="B2655" s="17" t="s">
        <v>4298</v>
      </c>
      <c r="C2655" s="23" t="str">
        <f>tblLocAdj[[#This Row],[STATE]]&amp;tblLocAdj[[#This Row],[COUNTY]]</f>
        <v>TXMCMULLEN</v>
      </c>
      <c r="D2655" s="28">
        <v>3.45</v>
      </c>
      <c r="E2655" s="17" t="s">
        <v>4299</v>
      </c>
      <c r="F2655" s="19">
        <v>40544</v>
      </c>
      <c r="G2655" s="20">
        <v>3.45</v>
      </c>
      <c r="H2655" s="29"/>
      <c r="I2655" s="20">
        <v>0</v>
      </c>
    </row>
    <row r="2656" spans="1:9" ht="30" x14ac:dyDescent="0.25">
      <c r="A2656" s="17" t="s">
        <v>64</v>
      </c>
      <c r="B2656" s="17" t="s">
        <v>3413</v>
      </c>
      <c r="C2656" s="23" t="str">
        <f>tblLocAdj[[#This Row],[STATE]]&amp;tblLocAdj[[#This Row],[COUNTY]]</f>
        <v>TXMEDINA</v>
      </c>
      <c r="D2656" s="28">
        <v>3.3</v>
      </c>
      <c r="E2656" s="17" t="s">
        <v>4300</v>
      </c>
      <c r="F2656" s="19">
        <v>40544</v>
      </c>
      <c r="G2656" s="20">
        <v>3.3</v>
      </c>
      <c r="H2656" s="29"/>
      <c r="I2656" s="20">
        <v>0</v>
      </c>
    </row>
    <row r="2657" spans="1:9" ht="30" x14ac:dyDescent="0.25">
      <c r="A2657" s="17" t="s">
        <v>64</v>
      </c>
      <c r="B2657" s="17" t="s">
        <v>1343</v>
      </c>
      <c r="C2657" s="23" t="str">
        <f>tblLocAdj[[#This Row],[STATE]]&amp;tblLocAdj[[#This Row],[COUNTY]]</f>
        <v>TXMENARD</v>
      </c>
      <c r="D2657" s="28">
        <v>2.8</v>
      </c>
      <c r="E2657" s="17" t="s">
        <v>4301</v>
      </c>
      <c r="F2657" s="19">
        <v>40544</v>
      </c>
      <c r="G2657" s="20">
        <v>2.8</v>
      </c>
      <c r="H2657" s="29"/>
      <c r="I2657" s="20">
        <v>0</v>
      </c>
    </row>
    <row r="2658" spans="1:9" ht="30" x14ac:dyDescent="0.25">
      <c r="A2658" s="17" t="s">
        <v>64</v>
      </c>
      <c r="B2658" s="17" t="s">
        <v>2175</v>
      </c>
      <c r="C2658" s="23" t="str">
        <f>tblLocAdj[[#This Row],[STATE]]&amp;tblLocAdj[[#This Row],[COUNTY]]</f>
        <v>TXMIDLAND</v>
      </c>
      <c r="D2658" s="28">
        <v>2.4</v>
      </c>
      <c r="E2658" s="17" t="s">
        <v>4302</v>
      </c>
      <c r="F2658" s="19">
        <v>40544</v>
      </c>
      <c r="G2658" s="20">
        <v>2.4</v>
      </c>
      <c r="H2658" s="29"/>
      <c r="I2658" s="20">
        <v>0</v>
      </c>
    </row>
    <row r="2659" spans="1:9" ht="30" x14ac:dyDescent="0.25">
      <c r="A2659" s="17" t="s">
        <v>64</v>
      </c>
      <c r="B2659" s="17" t="s">
        <v>4303</v>
      </c>
      <c r="C2659" s="23" t="str">
        <f>tblLocAdj[[#This Row],[STATE]]&amp;tblLocAdj[[#This Row],[COUNTY]]</f>
        <v>TXMILAM</v>
      </c>
      <c r="D2659" s="28">
        <v>3.3</v>
      </c>
      <c r="E2659" s="17" t="s">
        <v>4304</v>
      </c>
      <c r="F2659" s="19">
        <v>40544</v>
      </c>
      <c r="G2659" s="20">
        <v>3.3</v>
      </c>
      <c r="H2659" s="29"/>
      <c r="I2659" s="20">
        <v>0</v>
      </c>
    </row>
    <row r="2660" spans="1:9" ht="30" x14ac:dyDescent="0.25">
      <c r="A2660" s="17" t="s">
        <v>64</v>
      </c>
      <c r="B2660" s="17" t="s">
        <v>1117</v>
      </c>
      <c r="C2660" s="23" t="str">
        <f>tblLocAdj[[#This Row],[STATE]]&amp;tblLocAdj[[#This Row],[COUNTY]]</f>
        <v>TXMILLS</v>
      </c>
      <c r="D2660" s="28">
        <v>2.8</v>
      </c>
      <c r="E2660" s="17" t="s">
        <v>4305</v>
      </c>
      <c r="F2660" s="19">
        <v>40544</v>
      </c>
      <c r="G2660" s="20">
        <v>2.8</v>
      </c>
      <c r="H2660" s="29"/>
      <c r="I2660" s="20">
        <v>0</v>
      </c>
    </row>
    <row r="2661" spans="1:9" ht="30" x14ac:dyDescent="0.25">
      <c r="A2661" s="17" t="s">
        <v>64</v>
      </c>
      <c r="B2661" s="17" t="s">
        <v>922</v>
      </c>
      <c r="C2661" s="23" t="str">
        <f>tblLocAdj[[#This Row],[STATE]]&amp;tblLocAdj[[#This Row],[COUNTY]]</f>
        <v>TXMITCHELL</v>
      </c>
      <c r="D2661" s="28">
        <v>2.6</v>
      </c>
      <c r="E2661" s="17" t="s">
        <v>4306</v>
      </c>
      <c r="F2661" s="19">
        <v>40544</v>
      </c>
      <c r="G2661" s="20">
        <v>2.6</v>
      </c>
      <c r="H2661" s="29"/>
      <c r="I2661" s="20">
        <v>0</v>
      </c>
    </row>
    <row r="2662" spans="1:9" ht="30" x14ac:dyDescent="0.25">
      <c r="A2662" s="17" t="s">
        <v>64</v>
      </c>
      <c r="B2662" s="17" t="s">
        <v>4307</v>
      </c>
      <c r="C2662" s="23" t="str">
        <f>tblLocAdj[[#This Row],[STATE]]&amp;tblLocAdj[[#This Row],[COUNTY]]</f>
        <v>TXMONTAGUE</v>
      </c>
      <c r="D2662" s="28">
        <v>2.8</v>
      </c>
      <c r="E2662" s="17" t="s">
        <v>4308</v>
      </c>
      <c r="F2662" s="19">
        <v>40544</v>
      </c>
      <c r="G2662" s="20">
        <v>2.8</v>
      </c>
      <c r="H2662" s="29"/>
      <c r="I2662" s="20">
        <v>0</v>
      </c>
    </row>
    <row r="2663" spans="1:9" ht="30" x14ac:dyDescent="0.25">
      <c r="A2663" s="17" t="s">
        <v>64</v>
      </c>
      <c r="B2663" s="17" t="s">
        <v>186</v>
      </c>
      <c r="C2663" s="23" t="str">
        <f>tblLocAdj[[#This Row],[STATE]]&amp;tblLocAdj[[#This Row],[COUNTY]]</f>
        <v>TXMONTGOMERY</v>
      </c>
      <c r="D2663" s="28">
        <v>3.6</v>
      </c>
      <c r="E2663" s="17" t="s">
        <v>4309</v>
      </c>
      <c r="F2663" s="19">
        <v>40544</v>
      </c>
      <c r="G2663" s="20">
        <v>3.6</v>
      </c>
      <c r="H2663" s="29"/>
      <c r="I2663" s="20">
        <v>0</v>
      </c>
    </row>
    <row r="2664" spans="1:9" ht="30" x14ac:dyDescent="0.25">
      <c r="A2664" s="17" t="s">
        <v>64</v>
      </c>
      <c r="B2664" s="17" t="s">
        <v>2837</v>
      </c>
      <c r="C2664" s="23" t="str">
        <f>tblLocAdj[[#This Row],[STATE]]&amp;tblLocAdj[[#This Row],[COUNTY]]</f>
        <v>TXMOORE</v>
      </c>
      <c r="D2664" s="28">
        <v>2.4</v>
      </c>
      <c r="E2664" s="17" t="s">
        <v>4310</v>
      </c>
      <c r="F2664" s="19">
        <v>40544</v>
      </c>
      <c r="G2664" s="20">
        <v>2.4</v>
      </c>
      <c r="H2664" s="29"/>
      <c r="I2664" s="20">
        <v>0</v>
      </c>
    </row>
    <row r="2665" spans="1:9" ht="30" x14ac:dyDescent="0.25">
      <c r="A2665" s="17" t="s">
        <v>64</v>
      </c>
      <c r="B2665" s="17" t="s">
        <v>1627</v>
      </c>
      <c r="C2665" s="23" t="str">
        <f>tblLocAdj[[#This Row],[STATE]]&amp;tblLocAdj[[#This Row],[COUNTY]]</f>
        <v>TXMORRIS</v>
      </c>
      <c r="D2665" s="28">
        <v>3</v>
      </c>
      <c r="E2665" s="17" t="s">
        <v>4311</v>
      </c>
      <c r="F2665" s="19">
        <v>40544</v>
      </c>
      <c r="G2665" s="20">
        <v>3</v>
      </c>
      <c r="H2665" s="29"/>
      <c r="I2665" s="20">
        <v>0</v>
      </c>
    </row>
    <row r="2666" spans="1:9" ht="30" x14ac:dyDescent="0.25">
      <c r="A2666" s="17" t="s">
        <v>64</v>
      </c>
      <c r="B2666" s="17" t="s">
        <v>4312</v>
      </c>
      <c r="C2666" s="23" t="str">
        <f>tblLocAdj[[#This Row],[STATE]]&amp;tblLocAdj[[#This Row],[COUNTY]]</f>
        <v>TXMOTLEY</v>
      </c>
      <c r="D2666" s="28">
        <v>2.4</v>
      </c>
      <c r="E2666" s="17" t="s">
        <v>4313</v>
      </c>
      <c r="F2666" s="19">
        <v>40544</v>
      </c>
      <c r="G2666" s="20">
        <v>2.4</v>
      </c>
      <c r="H2666" s="29"/>
      <c r="I2666" s="20">
        <v>0</v>
      </c>
    </row>
    <row r="2667" spans="1:9" ht="30" x14ac:dyDescent="0.25">
      <c r="A2667" s="17" t="s">
        <v>64</v>
      </c>
      <c r="B2667" s="17" t="s">
        <v>4314</v>
      </c>
      <c r="C2667" s="23" t="str">
        <f>tblLocAdj[[#This Row],[STATE]]&amp;tblLocAdj[[#This Row],[COUNTY]]</f>
        <v>TXNACOGDOCHES</v>
      </c>
      <c r="D2667" s="28">
        <v>3.15</v>
      </c>
      <c r="E2667" s="17" t="s">
        <v>4315</v>
      </c>
      <c r="F2667" s="19">
        <v>40544</v>
      </c>
      <c r="G2667" s="20">
        <v>3.15</v>
      </c>
      <c r="H2667" s="29"/>
      <c r="I2667" s="20">
        <v>0</v>
      </c>
    </row>
    <row r="2668" spans="1:9" ht="30" x14ac:dyDescent="0.25">
      <c r="A2668" s="17" t="s">
        <v>64</v>
      </c>
      <c r="B2668" s="17" t="s">
        <v>4316</v>
      </c>
      <c r="C2668" s="23" t="str">
        <f>tblLocAdj[[#This Row],[STATE]]&amp;tblLocAdj[[#This Row],[COUNTY]]</f>
        <v>TXNAVARRO</v>
      </c>
      <c r="D2668" s="28">
        <v>3.15</v>
      </c>
      <c r="E2668" s="17" t="s">
        <v>4317</v>
      </c>
      <c r="F2668" s="19">
        <v>40544</v>
      </c>
      <c r="G2668" s="20">
        <v>3.15</v>
      </c>
      <c r="H2668" s="29"/>
      <c r="I2668" s="20">
        <v>0</v>
      </c>
    </row>
    <row r="2669" spans="1:9" ht="30" x14ac:dyDescent="0.25">
      <c r="A2669" s="17" t="s">
        <v>64</v>
      </c>
      <c r="B2669" s="17" t="s">
        <v>306</v>
      </c>
      <c r="C2669" s="23" t="str">
        <f>tblLocAdj[[#This Row],[STATE]]&amp;tblLocAdj[[#This Row],[COUNTY]]</f>
        <v>TXNEWTON</v>
      </c>
      <c r="D2669" s="28">
        <v>3.3</v>
      </c>
      <c r="E2669" s="17" t="s">
        <v>4318</v>
      </c>
      <c r="F2669" s="19">
        <v>40544</v>
      </c>
      <c r="G2669" s="20">
        <v>3.3</v>
      </c>
      <c r="H2669" s="29"/>
      <c r="I2669" s="20">
        <v>0</v>
      </c>
    </row>
    <row r="2670" spans="1:9" ht="30" x14ac:dyDescent="0.25">
      <c r="A2670" s="17" t="s">
        <v>64</v>
      </c>
      <c r="B2670" s="17" t="s">
        <v>4319</v>
      </c>
      <c r="C2670" s="23" t="str">
        <f>tblLocAdj[[#This Row],[STATE]]&amp;tblLocAdj[[#This Row],[COUNTY]]</f>
        <v>TXNOLAN</v>
      </c>
      <c r="D2670" s="28">
        <v>2.6</v>
      </c>
      <c r="E2670" s="17" t="s">
        <v>4320</v>
      </c>
      <c r="F2670" s="19">
        <v>40544</v>
      </c>
      <c r="G2670" s="20">
        <v>2.6</v>
      </c>
      <c r="H2670" s="29"/>
      <c r="I2670" s="20">
        <v>0</v>
      </c>
    </row>
    <row r="2671" spans="1:9" ht="30" x14ac:dyDescent="0.25">
      <c r="A2671" s="17" t="s">
        <v>64</v>
      </c>
      <c r="B2671" s="17" t="s">
        <v>4321</v>
      </c>
      <c r="C2671" s="23" t="str">
        <f>tblLocAdj[[#This Row],[STATE]]&amp;tblLocAdj[[#This Row],[COUNTY]]</f>
        <v>TXNUECES</v>
      </c>
      <c r="D2671" s="28">
        <v>3.65</v>
      </c>
      <c r="E2671" s="17" t="s">
        <v>4322</v>
      </c>
      <c r="F2671" s="19">
        <v>40544</v>
      </c>
      <c r="G2671" s="20">
        <v>3.65</v>
      </c>
      <c r="H2671" s="29"/>
      <c r="I2671" s="20">
        <v>0</v>
      </c>
    </row>
    <row r="2672" spans="1:9" ht="30" x14ac:dyDescent="0.25">
      <c r="A2672" s="17" t="s">
        <v>64</v>
      </c>
      <c r="B2672" s="17" t="s">
        <v>4323</v>
      </c>
      <c r="C2672" s="23" t="str">
        <f>tblLocAdj[[#This Row],[STATE]]&amp;tblLocAdj[[#This Row],[COUNTY]]</f>
        <v>TXOCHILTREE</v>
      </c>
      <c r="D2672" s="28">
        <v>2.4</v>
      </c>
      <c r="E2672" s="17" t="s">
        <v>4324</v>
      </c>
      <c r="F2672" s="19">
        <v>40544</v>
      </c>
      <c r="G2672" s="20">
        <v>2.4</v>
      </c>
      <c r="H2672" s="29"/>
      <c r="I2672" s="20">
        <v>0</v>
      </c>
    </row>
    <row r="2673" spans="1:9" ht="30" x14ac:dyDescent="0.25">
      <c r="A2673" s="17" t="s">
        <v>64</v>
      </c>
      <c r="B2673" s="17" t="s">
        <v>1838</v>
      </c>
      <c r="C2673" s="23" t="str">
        <f>tblLocAdj[[#This Row],[STATE]]&amp;tblLocAdj[[#This Row],[COUNTY]]</f>
        <v>TXOLDHAM</v>
      </c>
      <c r="D2673" s="28">
        <v>2.4</v>
      </c>
      <c r="E2673" s="17" t="s">
        <v>4325</v>
      </c>
      <c r="F2673" s="19">
        <v>40544</v>
      </c>
      <c r="G2673" s="20">
        <v>2.4</v>
      </c>
      <c r="H2673" s="29"/>
      <c r="I2673" s="20">
        <v>0</v>
      </c>
    </row>
    <row r="2674" spans="1:9" ht="30" x14ac:dyDescent="0.25">
      <c r="A2674" s="17" t="s">
        <v>64</v>
      </c>
      <c r="B2674" s="17" t="s">
        <v>439</v>
      </c>
      <c r="C2674" s="23" t="str">
        <f>tblLocAdj[[#This Row],[STATE]]&amp;tblLocAdj[[#This Row],[COUNTY]]</f>
        <v>TXORANGE</v>
      </c>
      <c r="D2674" s="28">
        <v>3.6</v>
      </c>
      <c r="E2674" s="17" t="s">
        <v>4326</v>
      </c>
      <c r="F2674" s="19">
        <v>40544</v>
      </c>
      <c r="G2674" s="20">
        <v>3.6</v>
      </c>
      <c r="H2674" s="29"/>
      <c r="I2674" s="20">
        <v>0</v>
      </c>
    </row>
    <row r="2675" spans="1:9" ht="30" x14ac:dyDescent="0.25">
      <c r="A2675" s="17" t="s">
        <v>64</v>
      </c>
      <c r="B2675" s="17" t="s">
        <v>4327</v>
      </c>
      <c r="C2675" s="23" t="str">
        <f>tblLocAdj[[#This Row],[STATE]]&amp;tblLocAdj[[#This Row],[COUNTY]]</f>
        <v>TXPALO PINTO</v>
      </c>
      <c r="D2675" s="28">
        <v>2.8</v>
      </c>
      <c r="E2675" s="17" t="s">
        <v>4328</v>
      </c>
      <c r="F2675" s="19">
        <v>40544</v>
      </c>
      <c r="G2675" s="20">
        <v>2.8</v>
      </c>
      <c r="H2675" s="29"/>
      <c r="I2675" s="20">
        <v>0</v>
      </c>
    </row>
    <row r="2676" spans="1:9" ht="30" x14ac:dyDescent="0.25">
      <c r="A2676" s="17" t="s">
        <v>64</v>
      </c>
      <c r="B2676" s="17" t="s">
        <v>2598</v>
      </c>
      <c r="C2676" s="23" t="str">
        <f>tblLocAdj[[#This Row],[STATE]]&amp;tblLocAdj[[#This Row],[COUNTY]]</f>
        <v>TXPANOLA</v>
      </c>
      <c r="D2676" s="28">
        <v>3</v>
      </c>
      <c r="E2676" s="17" t="s">
        <v>4329</v>
      </c>
      <c r="F2676" s="19">
        <v>40544</v>
      </c>
      <c r="G2676" s="20">
        <v>3</v>
      </c>
      <c r="H2676" s="29"/>
      <c r="I2676" s="20">
        <v>0</v>
      </c>
    </row>
    <row r="2677" spans="1:9" ht="30" x14ac:dyDescent="0.25">
      <c r="A2677" s="17" t="s">
        <v>64</v>
      </c>
      <c r="B2677" s="17" t="s">
        <v>4330</v>
      </c>
      <c r="C2677" s="23" t="str">
        <f>tblLocAdj[[#This Row],[STATE]]&amp;tblLocAdj[[#This Row],[COUNTY]]</f>
        <v>TXPARKER</v>
      </c>
      <c r="D2677" s="28">
        <v>3</v>
      </c>
      <c r="E2677" s="17" t="s">
        <v>4331</v>
      </c>
      <c r="F2677" s="19">
        <v>40544</v>
      </c>
      <c r="G2677" s="20">
        <v>3</v>
      </c>
      <c r="H2677" s="29"/>
      <c r="I2677" s="20">
        <v>0</v>
      </c>
    </row>
    <row r="2678" spans="1:9" ht="30" x14ac:dyDescent="0.25">
      <c r="A2678" s="17" t="s">
        <v>64</v>
      </c>
      <c r="B2678" s="17" t="s">
        <v>4332</v>
      </c>
      <c r="C2678" s="23" t="str">
        <f>tblLocAdj[[#This Row],[STATE]]&amp;tblLocAdj[[#This Row],[COUNTY]]</f>
        <v>TXPARMER</v>
      </c>
      <c r="D2678" s="28">
        <v>2.4</v>
      </c>
      <c r="E2678" s="17" t="s">
        <v>4333</v>
      </c>
      <c r="F2678" s="19">
        <v>40544</v>
      </c>
      <c r="G2678" s="20">
        <v>2.4</v>
      </c>
      <c r="H2678" s="29"/>
      <c r="I2678" s="20">
        <v>0</v>
      </c>
    </row>
    <row r="2679" spans="1:9" ht="30" x14ac:dyDescent="0.25">
      <c r="A2679" s="17" t="s">
        <v>64</v>
      </c>
      <c r="B2679" s="17" t="s">
        <v>4334</v>
      </c>
      <c r="C2679" s="23" t="str">
        <f>tblLocAdj[[#This Row],[STATE]]&amp;tblLocAdj[[#This Row],[COUNTY]]</f>
        <v>TXPECOS</v>
      </c>
      <c r="D2679" s="28">
        <v>2.4</v>
      </c>
      <c r="E2679" s="17" t="s">
        <v>4335</v>
      </c>
      <c r="F2679" s="19">
        <v>40544</v>
      </c>
      <c r="G2679" s="20">
        <v>2.4</v>
      </c>
      <c r="H2679" s="29"/>
      <c r="I2679" s="20">
        <v>0</v>
      </c>
    </row>
    <row r="2680" spans="1:9" ht="30" x14ac:dyDescent="0.25">
      <c r="A2680" s="17" t="s">
        <v>64</v>
      </c>
      <c r="B2680" s="17" t="s">
        <v>316</v>
      </c>
      <c r="C2680" s="23" t="str">
        <f>tblLocAdj[[#This Row],[STATE]]&amp;tblLocAdj[[#This Row],[COUNTY]]</f>
        <v>TXPOLK</v>
      </c>
      <c r="D2680" s="28">
        <v>3.3</v>
      </c>
      <c r="E2680" s="17" t="s">
        <v>4336</v>
      </c>
      <c r="F2680" s="19">
        <v>40544</v>
      </c>
      <c r="G2680" s="20">
        <v>3.3</v>
      </c>
      <c r="H2680" s="29"/>
      <c r="I2680" s="20">
        <v>0</v>
      </c>
    </row>
    <row r="2681" spans="1:9" ht="30" x14ac:dyDescent="0.25">
      <c r="A2681" s="17" t="s">
        <v>64</v>
      </c>
      <c r="B2681" s="17" t="s">
        <v>3714</v>
      </c>
      <c r="C2681" s="23" t="str">
        <f>tblLocAdj[[#This Row],[STATE]]&amp;tblLocAdj[[#This Row],[COUNTY]]</f>
        <v>TXPOTTER</v>
      </c>
      <c r="D2681" s="28">
        <v>2.4</v>
      </c>
      <c r="E2681" s="17" t="s">
        <v>4337</v>
      </c>
      <c r="F2681" s="19">
        <v>40544</v>
      </c>
      <c r="G2681" s="20">
        <v>2.4</v>
      </c>
      <c r="H2681" s="29"/>
      <c r="I2681" s="20">
        <v>0</v>
      </c>
    </row>
    <row r="2682" spans="1:9" ht="30" x14ac:dyDescent="0.25">
      <c r="A2682" s="17" t="s">
        <v>64</v>
      </c>
      <c r="B2682" s="17" t="s">
        <v>4338</v>
      </c>
      <c r="C2682" s="23" t="str">
        <f>tblLocAdj[[#This Row],[STATE]]&amp;tblLocAdj[[#This Row],[COUNTY]]</f>
        <v>TXPRESIDIO</v>
      </c>
      <c r="D2682" s="28">
        <v>2.4</v>
      </c>
      <c r="E2682" s="17" t="s">
        <v>4339</v>
      </c>
      <c r="F2682" s="19">
        <v>40544</v>
      </c>
      <c r="G2682" s="20">
        <v>2.4</v>
      </c>
      <c r="H2682" s="29"/>
      <c r="I2682" s="20">
        <v>0</v>
      </c>
    </row>
    <row r="2683" spans="1:9" ht="30" x14ac:dyDescent="0.25">
      <c r="A2683" s="17" t="s">
        <v>64</v>
      </c>
      <c r="B2683" s="17" t="s">
        <v>4340</v>
      </c>
      <c r="C2683" s="23" t="str">
        <f>tblLocAdj[[#This Row],[STATE]]&amp;tblLocAdj[[#This Row],[COUNTY]]</f>
        <v>TXRAINS</v>
      </c>
      <c r="D2683" s="28">
        <v>3</v>
      </c>
      <c r="E2683" s="17" t="s">
        <v>4341</v>
      </c>
      <c r="F2683" s="19">
        <v>40544</v>
      </c>
      <c r="G2683" s="20">
        <v>3</v>
      </c>
      <c r="H2683" s="29"/>
      <c r="I2683" s="20">
        <v>0</v>
      </c>
    </row>
    <row r="2684" spans="1:9" ht="30" x14ac:dyDescent="0.25">
      <c r="A2684" s="17" t="s">
        <v>64</v>
      </c>
      <c r="B2684" s="17" t="s">
        <v>4342</v>
      </c>
      <c r="C2684" s="23" t="str">
        <f>tblLocAdj[[#This Row],[STATE]]&amp;tblLocAdj[[#This Row],[COUNTY]]</f>
        <v>TXRANDALL</v>
      </c>
      <c r="D2684" s="28">
        <v>2.4</v>
      </c>
      <c r="E2684" s="17" t="s">
        <v>4343</v>
      </c>
      <c r="F2684" s="19">
        <v>40544</v>
      </c>
      <c r="G2684" s="20">
        <v>2.4</v>
      </c>
      <c r="H2684" s="29"/>
      <c r="I2684" s="20">
        <v>0</v>
      </c>
    </row>
    <row r="2685" spans="1:9" ht="30" x14ac:dyDescent="0.25">
      <c r="A2685" s="17" t="s">
        <v>64</v>
      </c>
      <c r="B2685" s="17" t="s">
        <v>4344</v>
      </c>
      <c r="C2685" s="23" t="str">
        <f>tblLocAdj[[#This Row],[STATE]]&amp;tblLocAdj[[#This Row],[COUNTY]]</f>
        <v>TXREAGAN</v>
      </c>
      <c r="D2685" s="28">
        <v>2.6</v>
      </c>
      <c r="E2685" s="17" t="s">
        <v>4345</v>
      </c>
      <c r="F2685" s="19">
        <v>40544</v>
      </c>
      <c r="G2685" s="20">
        <v>2.6</v>
      </c>
      <c r="H2685" s="29"/>
      <c r="I2685" s="20">
        <v>0</v>
      </c>
    </row>
    <row r="2686" spans="1:9" ht="30" x14ac:dyDescent="0.25">
      <c r="A2686" s="17" t="s">
        <v>64</v>
      </c>
      <c r="B2686" s="17" t="s">
        <v>4346</v>
      </c>
      <c r="C2686" s="23" t="str">
        <f>tblLocAdj[[#This Row],[STATE]]&amp;tblLocAdj[[#This Row],[COUNTY]]</f>
        <v>TXREAL</v>
      </c>
      <c r="D2686" s="28">
        <v>3.3</v>
      </c>
      <c r="E2686" s="17" t="s">
        <v>4347</v>
      </c>
      <c r="F2686" s="19">
        <v>40544</v>
      </c>
      <c r="G2686" s="20">
        <v>3.3</v>
      </c>
      <c r="H2686" s="29"/>
      <c r="I2686" s="20">
        <v>0</v>
      </c>
    </row>
    <row r="2687" spans="1:9" ht="30" x14ac:dyDescent="0.25">
      <c r="A2687" s="17" t="s">
        <v>64</v>
      </c>
      <c r="B2687" s="17" t="s">
        <v>1945</v>
      </c>
      <c r="C2687" s="23" t="str">
        <f>tblLocAdj[[#This Row],[STATE]]&amp;tblLocAdj[[#This Row],[COUNTY]]</f>
        <v>TXRED RIVER</v>
      </c>
      <c r="D2687" s="28">
        <v>3</v>
      </c>
      <c r="E2687" s="17" t="s">
        <v>4348</v>
      </c>
      <c r="F2687" s="19">
        <v>40544</v>
      </c>
      <c r="G2687" s="20">
        <v>3</v>
      </c>
      <c r="H2687" s="29"/>
      <c r="I2687" s="20">
        <v>0</v>
      </c>
    </row>
    <row r="2688" spans="1:9" ht="30" x14ac:dyDescent="0.25">
      <c r="A2688" s="17" t="s">
        <v>64</v>
      </c>
      <c r="B2688" s="17" t="s">
        <v>4349</v>
      </c>
      <c r="C2688" s="23" t="str">
        <f>tblLocAdj[[#This Row],[STATE]]&amp;tblLocAdj[[#This Row],[COUNTY]]</f>
        <v>TXREEVES</v>
      </c>
      <c r="D2688" s="28">
        <v>2.4</v>
      </c>
      <c r="E2688" s="17" t="s">
        <v>4350</v>
      </c>
      <c r="F2688" s="19">
        <v>40544</v>
      </c>
      <c r="G2688" s="20">
        <v>2.4</v>
      </c>
      <c r="H2688" s="29"/>
      <c r="I2688" s="20">
        <v>0</v>
      </c>
    </row>
    <row r="2689" spans="1:9" ht="30" x14ac:dyDescent="0.25">
      <c r="A2689" s="17" t="s">
        <v>64</v>
      </c>
      <c r="B2689" s="17" t="s">
        <v>4351</v>
      </c>
      <c r="C2689" s="23" t="str">
        <f>tblLocAdj[[#This Row],[STATE]]&amp;tblLocAdj[[#This Row],[COUNTY]]</f>
        <v>TXREFUGIO</v>
      </c>
      <c r="D2689" s="28">
        <v>3.65</v>
      </c>
      <c r="E2689" s="17" t="s">
        <v>4352</v>
      </c>
      <c r="F2689" s="19">
        <v>40544</v>
      </c>
      <c r="G2689" s="20">
        <v>3.65</v>
      </c>
      <c r="H2689" s="29"/>
      <c r="I2689" s="20">
        <v>0</v>
      </c>
    </row>
    <row r="2690" spans="1:9" ht="30" x14ac:dyDescent="0.25">
      <c r="A2690" s="17" t="s">
        <v>64</v>
      </c>
      <c r="B2690" s="17" t="s">
        <v>3896</v>
      </c>
      <c r="C2690" s="23" t="str">
        <f>tblLocAdj[[#This Row],[STATE]]&amp;tblLocAdj[[#This Row],[COUNTY]]</f>
        <v>TXROBERTS</v>
      </c>
      <c r="D2690" s="28">
        <v>2.4</v>
      </c>
      <c r="E2690" s="17" t="s">
        <v>4353</v>
      </c>
      <c r="F2690" s="19">
        <v>40544</v>
      </c>
      <c r="G2690" s="20">
        <v>2.4</v>
      </c>
      <c r="H2690" s="29"/>
      <c r="I2690" s="20">
        <v>0</v>
      </c>
    </row>
    <row r="2691" spans="1:9" ht="30" x14ac:dyDescent="0.25">
      <c r="A2691" s="17" t="s">
        <v>64</v>
      </c>
      <c r="B2691" s="17" t="s">
        <v>1850</v>
      </c>
      <c r="C2691" s="23" t="str">
        <f>tblLocAdj[[#This Row],[STATE]]&amp;tblLocAdj[[#This Row],[COUNTY]]</f>
        <v>TXROBERTSON</v>
      </c>
      <c r="D2691" s="28">
        <v>3.3</v>
      </c>
      <c r="E2691" s="17" t="s">
        <v>4354</v>
      </c>
      <c r="F2691" s="19">
        <v>40544</v>
      </c>
      <c r="G2691" s="20">
        <v>3.3</v>
      </c>
      <c r="H2691" s="29"/>
      <c r="I2691" s="20">
        <v>0</v>
      </c>
    </row>
    <row r="2692" spans="1:9" ht="30" x14ac:dyDescent="0.25">
      <c r="A2692" s="17" t="s">
        <v>64</v>
      </c>
      <c r="B2692" s="17" t="s">
        <v>4355</v>
      </c>
      <c r="C2692" s="23" t="str">
        <f>tblLocAdj[[#This Row],[STATE]]&amp;tblLocAdj[[#This Row],[COUNTY]]</f>
        <v>TXROCKWALL</v>
      </c>
      <c r="D2692" s="28">
        <v>3</v>
      </c>
      <c r="E2692" s="17" t="s">
        <v>4356</v>
      </c>
      <c r="F2692" s="19">
        <v>40544</v>
      </c>
      <c r="G2692" s="20">
        <v>3</v>
      </c>
      <c r="H2692" s="29"/>
      <c r="I2692" s="20">
        <v>0</v>
      </c>
    </row>
    <row r="2693" spans="1:9" ht="30" x14ac:dyDescent="0.25">
      <c r="A2693" s="17" t="s">
        <v>64</v>
      </c>
      <c r="B2693" s="17" t="s">
        <v>4357</v>
      </c>
      <c r="C2693" s="23" t="str">
        <f>tblLocAdj[[#This Row],[STATE]]&amp;tblLocAdj[[#This Row],[COUNTY]]</f>
        <v>TXRUNNELS</v>
      </c>
      <c r="D2693" s="28">
        <v>2.8</v>
      </c>
      <c r="E2693" s="17" t="s">
        <v>4358</v>
      </c>
      <c r="F2693" s="19">
        <v>40544</v>
      </c>
      <c r="G2693" s="20">
        <v>2.8</v>
      </c>
      <c r="H2693" s="29"/>
      <c r="I2693" s="20">
        <v>0</v>
      </c>
    </row>
    <row r="2694" spans="1:9" ht="30" x14ac:dyDescent="0.25">
      <c r="A2694" s="17" t="s">
        <v>64</v>
      </c>
      <c r="B2694" s="17" t="s">
        <v>4359</v>
      </c>
      <c r="C2694" s="23" t="str">
        <f>tblLocAdj[[#This Row],[STATE]]&amp;tblLocAdj[[#This Row],[COUNTY]]</f>
        <v>TXRUSK</v>
      </c>
      <c r="D2694" s="28">
        <v>3</v>
      </c>
      <c r="E2694" s="17" t="s">
        <v>4360</v>
      </c>
      <c r="F2694" s="19">
        <v>40544</v>
      </c>
      <c r="G2694" s="20">
        <v>3</v>
      </c>
      <c r="H2694" s="29"/>
      <c r="I2694" s="20">
        <v>0</v>
      </c>
    </row>
    <row r="2695" spans="1:9" ht="30" x14ac:dyDescent="0.25">
      <c r="A2695" s="17" t="s">
        <v>64</v>
      </c>
      <c r="B2695" s="17" t="s">
        <v>1948</v>
      </c>
      <c r="C2695" s="23" t="str">
        <f>tblLocAdj[[#This Row],[STATE]]&amp;tblLocAdj[[#This Row],[COUNTY]]</f>
        <v>TXSABINE</v>
      </c>
      <c r="D2695" s="28">
        <v>3.15</v>
      </c>
      <c r="E2695" s="17" t="s">
        <v>4361</v>
      </c>
      <c r="F2695" s="19">
        <v>40544</v>
      </c>
      <c r="G2695" s="20">
        <v>3.15</v>
      </c>
      <c r="H2695" s="29"/>
      <c r="I2695" s="20">
        <v>0</v>
      </c>
    </row>
    <row r="2696" spans="1:9" ht="30" x14ac:dyDescent="0.25">
      <c r="A2696" s="17" t="s">
        <v>64</v>
      </c>
      <c r="B2696" s="17" t="s">
        <v>4362</v>
      </c>
      <c r="C2696" s="23" t="str">
        <f>tblLocAdj[[#This Row],[STATE]]&amp;tblLocAdj[[#This Row],[COUNTY]]</f>
        <v>TXSAN AUGUSTINE</v>
      </c>
      <c r="D2696" s="28">
        <v>3.15</v>
      </c>
      <c r="E2696" s="17" t="s">
        <v>4363</v>
      </c>
      <c r="F2696" s="19">
        <v>40544</v>
      </c>
      <c r="G2696" s="20">
        <v>3.15</v>
      </c>
      <c r="H2696" s="29"/>
      <c r="I2696" s="20">
        <v>0</v>
      </c>
    </row>
    <row r="2697" spans="1:9" ht="30" x14ac:dyDescent="0.25">
      <c r="A2697" s="17" t="s">
        <v>64</v>
      </c>
      <c r="B2697" s="17" t="s">
        <v>4364</v>
      </c>
      <c r="C2697" s="23" t="str">
        <f>tblLocAdj[[#This Row],[STATE]]&amp;tblLocAdj[[#This Row],[COUNTY]]</f>
        <v>TXSAN JACINTO</v>
      </c>
      <c r="D2697" s="28">
        <v>3.3</v>
      </c>
      <c r="E2697" s="17" t="s">
        <v>4365</v>
      </c>
      <c r="F2697" s="19">
        <v>40544</v>
      </c>
      <c r="G2697" s="20">
        <v>3.3</v>
      </c>
      <c r="H2697" s="29"/>
      <c r="I2697" s="20">
        <v>0</v>
      </c>
    </row>
    <row r="2698" spans="1:9" ht="30" x14ac:dyDescent="0.25">
      <c r="A2698" s="17" t="s">
        <v>64</v>
      </c>
      <c r="B2698" s="17" t="s">
        <v>4366</v>
      </c>
      <c r="C2698" s="23" t="str">
        <f>tblLocAdj[[#This Row],[STATE]]&amp;tblLocAdj[[#This Row],[COUNTY]]</f>
        <v>TXSAN PATRICIO</v>
      </c>
      <c r="D2698" s="28">
        <v>3.65</v>
      </c>
      <c r="E2698" s="17" t="s">
        <v>4367</v>
      </c>
      <c r="F2698" s="19">
        <v>40544</v>
      </c>
      <c r="G2698" s="20">
        <v>3.65</v>
      </c>
      <c r="H2698" s="29"/>
      <c r="I2698" s="20">
        <v>0</v>
      </c>
    </row>
    <row r="2699" spans="1:9" ht="30" x14ac:dyDescent="0.25">
      <c r="A2699" s="17" t="s">
        <v>64</v>
      </c>
      <c r="B2699" s="17" t="s">
        <v>4368</v>
      </c>
      <c r="C2699" s="23" t="str">
        <f>tblLocAdj[[#This Row],[STATE]]&amp;tblLocAdj[[#This Row],[COUNTY]]</f>
        <v>TXSAN SABA</v>
      </c>
      <c r="D2699" s="28">
        <v>2.8</v>
      </c>
      <c r="E2699" s="17" t="s">
        <v>4369</v>
      </c>
      <c r="F2699" s="19">
        <v>40544</v>
      </c>
      <c r="G2699" s="20">
        <v>2.8</v>
      </c>
      <c r="H2699" s="29"/>
      <c r="I2699" s="20">
        <v>0</v>
      </c>
    </row>
    <row r="2700" spans="1:9" ht="30" x14ac:dyDescent="0.25">
      <c r="A2700" s="17" t="s">
        <v>64</v>
      </c>
      <c r="B2700" s="17" t="s">
        <v>4370</v>
      </c>
      <c r="C2700" s="23" t="str">
        <f>tblLocAdj[[#This Row],[STATE]]&amp;tblLocAdj[[#This Row],[COUNTY]]</f>
        <v>TXSCHLEICHER</v>
      </c>
      <c r="D2700" s="28">
        <v>2.8</v>
      </c>
      <c r="E2700" s="17" t="s">
        <v>4371</v>
      </c>
      <c r="F2700" s="19">
        <v>40544</v>
      </c>
      <c r="G2700" s="20">
        <v>2.8</v>
      </c>
      <c r="H2700" s="29"/>
      <c r="I2700" s="20">
        <v>0</v>
      </c>
    </row>
    <row r="2701" spans="1:9" ht="30" x14ac:dyDescent="0.25">
      <c r="A2701" s="17" t="s">
        <v>64</v>
      </c>
      <c r="B2701" s="17" t="s">
        <v>4372</v>
      </c>
      <c r="C2701" s="23" t="str">
        <f>tblLocAdj[[#This Row],[STATE]]&amp;tblLocAdj[[#This Row],[COUNTY]]</f>
        <v>TXSCURRY</v>
      </c>
      <c r="D2701" s="28">
        <v>2.6</v>
      </c>
      <c r="E2701" s="17" t="s">
        <v>4373</v>
      </c>
      <c r="F2701" s="19">
        <v>40544</v>
      </c>
      <c r="G2701" s="20">
        <v>2.6</v>
      </c>
      <c r="H2701" s="29"/>
      <c r="I2701" s="20">
        <v>0</v>
      </c>
    </row>
    <row r="2702" spans="1:9" ht="30" x14ac:dyDescent="0.25">
      <c r="A2702" s="17" t="s">
        <v>64</v>
      </c>
      <c r="B2702" s="17" t="s">
        <v>4374</v>
      </c>
      <c r="C2702" s="23" t="str">
        <f>tblLocAdj[[#This Row],[STATE]]&amp;tblLocAdj[[#This Row],[COUNTY]]</f>
        <v>TXSHACKELFORD</v>
      </c>
      <c r="D2702" s="28">
        <v>2.8</v>
      </c>
      <c r="E2702" s="17" t="s">
        <v>4375</v>
      </c>
      <c r="F2702" s="19">
        <v>40544</v>
      </c>
      <c r="G2702" s="20">
        <v>2.8</v>
      </c>
      <c r="H2702" s="29"/>
      <c r="I2702" s="20">
        <v>0</v>
      </c>
    </row>
    <row r="2703" spans="1:9" ht="30" x14ac:dyDescent="0.25">
      <c r="A2703" s="17" t="s">
        <v>64</v>
      </c>
      <c r="B2703" s="17" t="s">
        <v>200</v>
      </c>
      <c r="C2703" s="23" t="str">
        <f>tblLocAdj[[#This Row],[STATE]]&amp;tblLocAdj[[#This Row],[COUNTY]]</f>
        <v>TXSHELBY</v>
      </c>
      <c r="D2703" s="28">
        <v>3.15</v>
      </c>
      <c r="E2703" s="17" t="s">
        <v>4376</v>
      </c>
      <c r="F2703" s="19">
        <v>40544</v>
      </c>
      <c r="G2703" s="20">
        <v>3.15</v>
      </c>
      <c r="H2703" s="29"/>
      <c r="I2703" s="20">
        <v>0</v>
      </c>
    </row>
    <row r="2704" spans="1:9" ht="30" x14ac:dyDescent="0.25">
      <c r="A2704" s="17" t="s">
        <v>64</v>
      </c>
      <c r="B2704" s="17" t="s">
        <v>1675</v>
      </c>
      <c r="C2704" s="23" t="str">
        <f>tblLocAdj[[#This Row],[STATE]]&amp;tblLocAdj[[#This Row],[COUNTY]]</f>
        <v>TXSHERMAN</v>
      </c>
      <c r="D2704" s="28">
        <v>2.4</v>
      </c>
      <c r="E2704" s="17" t="s">
        <v>4377</v>
      </c>
      <c r="F2704" s="19">
        <v>40544</v>
      </c>
      <c r="G2704" s="20">
        <v>2.4</v>
      </c>
      <c r="H2704" s="29"/>
      <c r="I2704" s="20">
        <v>0</v>
      </c>
    </row>
    <row r="2705" spans="1:9" ht="30" x14ac:dyDescent="0.25">
      <c r="A2705" s="17" t="s">
        <v>64</v>
      </c>
      <c r="B2705" s="17" t="s">
        <v>1677</v>
      </c>
      <c r="C2705" s="23" t="str">
        <f>tblLocAdj[[#This Row],[STATE]]&amp;tblLocAdj[[#This Row],[COUNTY]]</f>
        <v>TXSMITH</v>
      </c>
      <c r="D2705" s="28">
        <v>3</v>
      </c>
      <c r="E2705" s="17" t="s">
        <v>4378</v>
      </c>
      <c r="F2705" s="19">
        <v>40544</v>
      </c>
      <c r="G2705" s="20">
        <v>3</v>
      </c>
      <c r="H2705" s="29"/>
      <c r="I2705" s="20">
        <v>0</v>
      </c>
    </row>
    <row r="2706" spans="1:9" ht="30" x14ac:dyDescent="0.25">
      <c r="A2706" s="17" t="s">
        <v>64</v>
      </c>
      <c r="B2706" s="17" t="s">
        <v>4379</v>
      </c>
      <c r="C2706" s="23" t="str">
        <f>tblLocAdj[[#This Row],[STATE]]&amp;tblLocAdj[[#This Row],[COUNTY]]</f>
        <v>TXSOMERVELL</v>
      </c>
      <c r="D2706" s="28">
        <v>3</v>
      </c>
      <c r="E2706" s="17" t="s">
        <v>4380</v>
      </c>
      <c r="F2706" s="19">
        <v>40544</v>
      </c>
      <c r="G2706" s="20">
        <v>3</v>
      </c>
      <c r="H2706" s="29"/>
      <c r="I2706" s="20">
        <v>0</v>
      </c>
    </row>
    <row r="2707" spans="1:9" ht="30" x14ac:dyDescent="0.25">
      <c r="A2707" s="17" t="s">
        <v>64</v>
      </c>
      <c r="B2707" s="17" t="s">
        <v>4381</v>
      </c>
      <c r="C2707" s="23" t="str">
        <f>tblLocAdj[[#This Row],[STATE]]&amp;tblLocAdj[[#This Row],[COUNTY]]</f>
        <v>TXSTARR</v>
      </c>
      <c r="D2707" s="28">
        <v>3.65</v>
      </c>
      <c r="E2707" s="17" t="s">
        <v>4382</v>
      </c>
      <c r="F2707" s="19">
        <v>40544</v>
      </c>
      <c r="G2707" s="20">
        <v>3.65</v>
      </c>
      <c r="H2707" s="29"/>
      <c r="I2707" s="20">
        <v>0</v>
      </c>
    </row>
    <row r="2708" spans="1:9" ht="30" x14ac:dyDescent="0.25">
      <c r="A2708" s="17" t="s">
        <v>64</v>
      </c>
      <c r="B2708" s="17" t="s">
        <v>963</v>
      </c>
      <c r="C2708" s="23" t="str">
        <f>tblLocAdj[[#This Row],[STATE]]&amp;tblLocAdj[[#This Row],[COUNTY]]</f>
        <v>TXSTEPHENS</v>
      </c>
      <c r="D2708" s="28">
        <v>2.8</v>
      </c>
      <c r="E2708" s="17" t="s">
        <v>4383</v>
      </c>
      <c r="F2708" s="19">
        <v>40544</v>
      </c>
      <c r="G2708" s="20">
        <v>2.8</v>
      </c>
      <c r="H2708" s="29"/>
      <c r="I2708" s="20">
        <v>0</v>
      </c>
    </row>
    <row r="2709" spans="1:9" ht="30" x14ac:dyDescent="0.25">
      <c r="A2709" s="17" t="s">
        <v>64</v>
      </c>
      <c r="B2709" s="17" t="s">
        <v>4384</v>
      </c>
      <c r="C2709" s="23" t="str">
        <f>tblLocAdj[[#This Row],[STATE]]&amp;tblLocAdj[[#This Row],[COUNTY]]</f>
        <v>TXSTERLING</v>
      </c>
      <c r="D2709" s="28">
        <v>2.6</v>
      </c>
      <c r="E2709" s="17" t="s">
        <v>4385</v>
      </c>
      <c r="F2709" s="19">
        <v>40544</v>
      </c>
      <c r="G2709" s="20">
        <v>2.6</v>
      </c>
      <c r="H2709" s="29"/>
      <c r="I2709" s="20">
        <v>0</v>
      </c>
    </row>
    <row r="2710" spans="1:9" ht="30" x14ac:dyDescent="0.25">
      <c r="A2710" s="17" t="s">
        <v>64</v>
      </c>
      <c r="B2710" s="17" t="s">
        <v>4386</v>
      </c>
      <c r="C2710" s="23" t="str">
        <f>tblLocAdj[[#This Row],[STATE]]&amp;tblLocAdj[[#This Row],[COUNTY]]</f>
        <v>TXSTONEWALL</v>
      </c>
      <c r="D2710" s="28">
        <v>2.6</v>
      </c>
      <c r="E2710" s="17" t="s">
        <v>4387</v>
      </c>
      <c r="F2710" s="19">
        <v>40544</v>
      </c>
      <c r="G2710" s="20">
        <v>2.6</v>
      </c>
      <c r="H2710" s="29"/>
      <c r="I2710" s="20">
        <v>0</v>
      </c>
    </row>
    <row r="2711" spans="1:9" ht="30" x14ac:dyDescent="0.25">
      <c r="A2711" s="17" t="s">
        <v>64</v>
      </c>
      <c r="B2711" s="17" t="s">
        <v>4388</v>
      </c>
      <c r="C2711" s="23" t="str">
        <f>tblLocAdj[[#This Row],[STATE]]&amp;tblLocAdj[[#This Row],[COUNTY]]</f>
        <v>TXSUTTON</v>
      </c>
      <c r="D2711" s="28">
        <v>2.8</v>
      </c>
      <c r="E2711" s="17" t="s">
        <v>4389</v>
      </c>
      <c r="F2711" s="19">
        <v>40544</v>
      </c>
      <c r="G2711" s="20">
        <v>2.8</v>
      </c>
      <c r="H2711" s="29"/>
      <c r="I2711" s="20">
        <v>0</v>
      </c>
    </row>
    <row r="2712" spans="1:9" ht="30" x14ac:dyDescent="0.25">
      <c r="A2712" s="17" t="s">
        <v>64</v>
      </c>
      <c r="B2712" s="17" t="s">
        <v>4390</v>
      </c>
      <c r="C2712" s="23" t="str">
        <f>tblLocAdj[[#This Row],[STATE]]&amp;tblLocAdj[[#This Row],[COUNTY]]</f>
        <v>TXSWISHER</v>
      </c>
      <c r="D2712" s="28">
        <v>2.4</v>
      </c>
      <c r="E2712" s="17" t="s">
        <v>4391</v>
      </c>
      <c r="F2712" s="19">
        <v>40544</v>
      </c>
      <c r="G2712" s="20">
        <v>2.4</v>
      </c>
      <c r="H2712" s="29"/>
      <c r="I2712" s="20">
        <v>0</v>
      </c>
    </row>
    <row r="2713" spans="1:9" ht="30" x14ac:dyDescent="0.25">
      <c r="A2713" s="17" t="s">
        <v>64</v>
      </c>
      <c r="B2713" s="17" t="s">
        <v>4392</v>
      </c>
      <c r="C2713" s="23" t="str">
        <f>tblLocAdj[[#This Row],[STATE]]&amp;tblLocAdj[[#This Row],[COUNTY]]</f>
        <v>TXTARRANT</v>
      </c>
      <c r="D2713" s="28">
        <v>3</v>
      </c>
      <c r="E2713" s="17" t="s">
        <v>4393</v>
      </c>
      <c r="F2713" s="19">
        <v>40544</v>
      </c>
      <c r="G2713" s="20">
        <v>3</v>
      </c>
      <c r="H2713" s="29"/>
      <c r="I2713" s="20">
        <v>0</v>
      </c>
    </row>
    <row r="2714" spans="1:9" ht="30" x14ac:dyDescent="0.25">
      <c r="A2714" s="17" t="s">
        <v>64</v>
      </c>
      <c r="B2714" s="17" t="s">
        <v>745</v>
      </c>
      <c r="C2714" s="23" t="str">
        <f>tblLocAdj[[#This Row],[STATE]]&amp;tblLocAdj[[#This Row],[COUNTY]]</f>
        <v>TXTAYLOR</v>
      </c>
      <c r="D2714" s="28">
        <v>2.6</v>
      </c>
      <c r="E2714" s="17" t="s">
        <v>4394</v>
      </c>
      <c r="F2714" s="19">
        <v>40544</v>
      </c>
      <c r="G2714" s="20">
        <v>2.6</v>
      </c>
      <c r="H2714" s="29"/>
      <c r="I2714" s="20">
        <v>0</v>
      </c>
    </row>
    <row r="2715" spans="1:9" ht="30" x14ac:dyDescent="0.25">
      <c r="A2715" s="17" t="s">
        <v>64</v>
      </c>
      <c r="B2715" s="17" t="s">
        <v>977</v>
      </c>
      <c r="C2715" s="23" t="str">
        <f>tblLocAdj[[#This Row],[STATE]]&amp;tblLocAdj[[#This Row],[COUNTY]]</f>
        <v>TXTERRELL</v>
      </c>
      <c r="D2715" s="28">
        <v>2.6</v>
      </c>
      <c r="E2715" s="17" t="s">
        <v>4395</v>
      </c>
      <c r="F2715" s="19">
        <v>40544</v>
      </c>
      <c r="G2715" s="20">
        <v>2.6</v>
      </c>
      <c r="H2715" s="29"/>
      <c r="I2715" s="20">
        <v>0</v>
      </c>
    </row>
    <row r="2716" spans="1:9" ht="30" x14ac:dyDescent="0.25">
      <c r="A2716" s="17" t="s">
        <v>64</v>
      </c>
      <c r="B2716" s="17" t="s">
        <v>4396</v>
      </c>
      <c r="C2716" s="23" t="str">
        <f>tblLocAdj[[#This Row],[STATE]]&amp;tblLocAdj[[#This Row],[COUNTY]]</f>
        <v>TXTERRY</v>
      </c>
      <c r="D2716" s="28">
        <v>2.4</v>
      </c>
      <c r="E2716" s="17" t="s">
        <v>4397</v>
      </c>
      <c r="F2716" s="19">
        <v>40544</v>
      </c>
      <c r="G2716" s="20">
        <v>2.4</v>
      </c>
      <c r="H2716" s="29"/>
      <c r="I2716" s="20">
        <v>0</v>
      </c>
    </row>
    <row r="2717" spans="1:9" ht="30" x14ac:dyDescent="0.25">
      <c r="A2717" s="17" t="s">
        <v>64</v>
      </c>
      <c r="B2717" s="17" t="s">
        <v>4398</v>
      </c>
      <c r="C2717" s="23" t="str">
        <f>tblLocAdj[[#This Row],[STATE]]&amp;tblLocAdj[[#This Row],[COUNTY]]</f>
        <v>TXTHROCKMORTON</v>
      </c>
      <c r="D2717" s="28">
        <v>2.8</v>
      </c>
      <c r="E2717" s="17" t="s">
        <v>4399</v>
      </c>
      <c r="F2717" s="19">
        <v>40544</v>
      </c>
      <c r="G2717" s="20">
        <v>2.8</v>
      </c>
      <c r="H2717" s="29"/>
      <c r="I2717" s="20">
        <v>0</v>
      </c>
    </row>
    <row r="2718" spans="1:9" ht="30" x14ac:dyDescent="0.25">
      <c r="A2718" s="17" t="s">
        <v>64</v>
      </c>
      <c r="B2718" s="17" t="s">
        <v>4400</v>
      </c>
      <c r="C2718" s="23" t="str">
        <f>tblLocAdj[[#This Row],[STATE]]&amp;tblLocAdj[[#This Row],[COUNTY]]</f>
        <v>TXTITUS</v>
      </c>
      <c r="D2718" s="28">
        <v>3</v>
      </c>
      <c r="E2718" s="17" t="s">
        <v>4401</v>
      </c>
      <c r="F2718" s="19">
        <v>40544</v>
      </c>
      <c r="G2718" s="20">
        <v>3</v>
      </c>
      <c r="H2718" s="29"/>
      <c r="I2718" s="20">
        <v>0</v>
      </c>
    </row>
    <row r="2719" spans="1:9" ht="30" x14ac:dyDescent="0.25">
      <c r="A2719" s="17" t="s">
        <v>64</v>
      </c>
      <c r="B2719" s="17" t="s">
        <v>4402</v>
      </c>
      <c r="C2719" s="23" t="str">
        <f>tblLocAdj[[#This Row],[STATE]]&amp;tblLocAdj[[#This Row],[COUNTY]]</f>
        <v>TXTOM GREEN</v>
      </c>
      <c r="D2719" s="28">
        <v>2.8</v>
      </c>
      <c r="E2719" s="17" t="s">
        <v>4403</v>
      </c>
      <c r="F2719" s="19">
        <v>40544</v>
      </c>
      <c r="G2719" s="20">
        <v>2.8</v>
      </c>
      <c r="H2719" s="29"/>
      <c r="I2719" s="20">
        <v>0</v>
      </c>
    </row>
    <row r="2720" spans="1:9" ht="30" x14ac:dyDescent="0.25">
      <c r="A2720" s="17" t="s">
        <v>64</v>
      </c>
      <c r="B2720" s="17" t="s">
        <v>4404</v>
      </c>
      <c r="C2720" s="23" t="str">
        <f>tblLocAdj[[#This Row],[STATE]]&amp;tblLocAdj[[#This Row],[COUNTY]]</f>
        <v>TXTRAVIS</v>
      </c>
      <c r="D2720" s="28">
        <v>3.3</v>
      </c>
      <c r="E2720" s="17" t="s">
        <v>4405</v>
      </c>
      <c r="F2720" s="19">
        <v>40544</v>
      </c>
      <c r="G2720" s="20">
        <v>3.3</v>
      </c>
      <c r="H2720" s="29"/>
      <c r="I2720" s="20">
        <v>0</v>
      </c>
    </row>
    <row r="2721" spans="1:9" ht="30" x14ac:dyDescent="0.25">
      <c r="A2721" s="17" t="s">
        <v>64</v>
      </c>
      <c r="B2721" s="17" t="s">
        <v>484</v>
      </c>
      <c r="C2721" s="23" t="str">
        <f>tblLocAdj[[#This Row],[STATE]]&amp;tblLocAdj[[#This Row],[COUNTY]]</f>
        <v>TXTRINITY</v>
      </c>
      <c r="D2721" s="28">
        <v>3.3</v>
      </c>
      <c r="E2721" s="17" t="s">
        <v>4406</v>
      </c>
      <c r="F2721" s="19">
        <v>40544</v>
      </c>
      <c r="G2721" s="20">
        <v>3.3</v>
      </c>
      <c r="H2721" s="29"/>
      <c r="I2721" s="20">
        <v>0</v>
      </c>
    </row>
    <row r="2722" spans="1:9" ht="30" x14ac:dyDescent="0.25">
      <c r="A2722" s="17" t="s">
        <v>64</v>
      </c>
      <c r="B2722" s="17" t="s">
        <v>4407</v>
      </c>
      <c r="C2722" s="23" t="str">
        <f>tblLocAdj[[#This Row],[STATE]]&amp;tblLocAdj[[#This Row],[COUNTY]]</f>
        <v>TXTYLER</v>
      </c>
      <c r="D2722" s="28">
        <v>3.3</v>
      </c>
      <c r="E2722" s="17" t="s">
        <v>4408</v>
      </c>
      <c r="F2722" s="19">
        <v>40544</v>
      </c>
      <c r="G2722" s="20">
        <v>3.3</v>
      </c>
      <c r="H2722" s="29"/>
      <c r="I2722" s="20">
        <v>0</v>
      </c>
    </row>
    <row r="2723" spans="1:9" ht="30" x14ac:dyDescent="0.25">
      <c r="A2723" s="17" t="s">
        <v>64</v>
      </c>
      <c r="B2723" s="17" t="s">
        <v>4409</v>
      </c>
      <c r="C2723" s="23" t="str">
        <f>tblLocAdj[[#This Row],[STATE]]&amp;tblLocAdj[[#This Row],[COUNTY]]</f>
        <v>TXUPSHUR</v>
      </c>
      <c r="D2723" s="28">
        <v>3</v>
      </c>
      <c r="E2723" s="17" t="s">
        <v>4410</v>
      </c>
      <c r="F2723" s="19">
        <v>40544</v>
      </c>
      <c r="G2723" s="20">
        <v>3</v>
      </c>
      <c r="H2723" s="29"/>
      <c r="I2723" s="20">
        <v>0</v>
      </c>
    </row>
    <row r="2724" spans="1:9" ht="30" x14ac:dyDescent="0.25">
      <c r="A2724" s="17" t="s">
        <v>64</v>
      </c>
      <c r="B2724" s="17" t="s">
        <v>4411</v>
      </c>
      <c r="C2724" s="23" t="str">
        <f>tblLocAdj[[#This Row],[STATE]]&amp;tblLocAdj[[#This Row],[COUNTY]]</f>
        <v>TXUPTON</v>
      </c>
      <c r="D2724" s="28">
        <v>2.4</v>
      </c>
      <c r="E2724" s="17" t="s">
        <v>4412</v>
      </c>
      <c r="F2724" s="19">
        <v>40544</v>
      </c>
      <c r="G2724" s="20">
        <v>2.4</v>
      </c>
      <c r="H2724" s="29"/>
      <c r="I2724" s="20">
        <v>0</v>
      </c>
    </row>
    <row r="2725" spans="1:9" ht="30" x14ac:dyDescent="0.25">
      <c r="A2725" s="17" t="s">
        <v>64</v>
      </c>
      <c r="B2725" s="17" t="s">
        <v>4413</v>
      </c>
      <c r="C2725" s="23" t="str">
        <f>tblLocAdj[[#This Row],[STATE]]&amp;tblLocAdj[[#This Row],[COUNTY]]</f>
        <v>TXUVALDE</v>
      </c>
      <c r="D2725" s="28">
        <v>3.3</v>
      </c>
      <c r="E2725" s="17" t="s">
        <v>4414</v>
      </c>
      <c r="F2725" s="19">
        <v>40544</v>
      </c>
      <c r="G2725" s="20">
        <v>3.3</v>
      </c>
      <c r="H2725" s="29"/>
      <c r="I2725" s="20">
        <v>0</v>
      </c>
    </row>
    <row r="2726" spans="1:9" ht="30" x14ac:dyDescent="0.25">
      <c r="A2726" s="17" t="s">
        <v>64</v>
      </c>
      <c r="B2726" s="17" t="s">
        <v>4415</v>
      </c>
      <c r="C2726" s="23" t="str">
        <f>tblLocAdj[[#This Row],[STATE]]&amp;tblLocAdj[[#This Row],[COUNTY]]</f>
        <v>TXVAL VERDE</v>
      </c>
      <c r="D2726" s="28">
        <v>2.8</v>
      </c>
      <c r="E2726" s="17" t="s">
        <v>4416</v>
      </c>
      <c r="F2726" s="19">
        <v>40544</v>
      </c>
      <c r="G2726" s="20">
        <v>2.8</v>
      </c>
      <c r="H2726" s="29"/>
      <c r="I2726" s="20">
        <v>0</v>
      </c>
    </row>
    <row r="2727" spans="1:9" ht="30" x14ac:dyDescent="0.25">
      <c r="A2727" s="17" t="s">
        <v>64</v>
      </c>
      <c r="B2727" s="17" t="s">
        <v>4417</v>
      </c>
      <c r="C2727" s="23" t="str">
        <f>tblLocAdj[[#This Row],[STATE]]&amp;tblLocAdj[[#This Row],[COUNTY]]</f>
        <v>TXVAN ZANDT</v>
      </c>
      <c r="D2727" s="28">
        <v>3</v>
      </c>
      <c r="E2727" s="17" t="s">
        <v>4418</v>
      </c>
      <c r="F2727" s="19">
        <v>40544</v>
      </c>
      <c r="G2727" s="20">
        <v>3</v>
      </c>
      <c r="H2727" s="29"/>
      <c r="I2727" s="20">
        <v>0</v>
      </c>
    </row>
    <row r="2728" spans="1:9" ht="30" x14ac:dyDescent="0.25">
      <c r="A2728" s="17" t="s">
        <v>64</v>
      </c>
      <c r="B2728" s="17" t="s">
        <v>4419</v>
      </c>
      <c r="C2728" s="23" t="str">
        <f>tblLocAdj[[#This Row],[STATE]]&amp;tblLocAdj[[#This Row],[COUNTY]]</f>
        <v>TXVICTORIA</v>
      </c>
      <c r="D2728" s="28">
        <v>3.65</v>
      </c>
      <c r="E2728" s="17" t="s">
        <v>4420</v>
      </c>
      <c r="F2728" s="19">
        <v>40544</v>
      </c>
      <c r="G2728" s="20">
        <v>3.65</v>
      </c>
      <c r="H2728" s="29"/>
      <c r="I2728" s="20">
        <v>0</v>
      </c>
    </row>
    <row r="2729" spans="1:9" ht="30" x14ac:dyDescent="0.25">
      <c r="A2729" s="17" t="s">
        <v>64</v>
      </c>
      <c r="B2729" s="17" t="s">
        <v>212</v>
      </c>
      <c r="C2729" s="23" t="str">
        <f>tblLocAdj[[#This Row],[STATE]]&amp;tblLocAdj[[#This Row],[COUNTY]]</f>
        <v>TXWALKER</v>
      </c>
      <c r="D2729" s="28">
        <v>3.3</v>
      </c>
      <c r="E2729" s="17" t="s">
        <v>4421</v>
      </c>
      <c r="F2729" s="19">
        <v>40544</v>
      </c>
      <c r="G2729" s="20">
        <v>3.3</v>
      </c>
      <c r="H2729" s="29"/>
      <c r="I2729" s="20">
        <v>0</v>
      </c>
    </row>
    <row r="2730" spans="1:9" ht="30" x14ac:dyDescent="0.25">
      <c r="A2730" s="17" t="s">
        <v>64</v>
      </c>
      <c r="B2730" s="17" t="s">
        <v>4422</v>
      </c>
      <c r="C2730" s="23" t="str">
        <f>tblLocAdj[[#This Row],[STATE]]&amp;tblLocAdj[[#This Row],[COUNTY]]</f>
        <v>TXWALLER</v>
      </c>
      <c r="D2730" s="28">
        <v>3.6</v>
      </c>
      <c r="E2730" s="17" t="s">
        <v>4423</v>
      </c>
      <c r="F2730" s="19">
        <v>40544</v>
      </c>
      <c r="G2730" s="20">
        <v>3.6</v>
      </c>
      <c r="H2730" s="29"/>
      <c r="I2730" s="20">
        <v>0</v>
      </c>
    </row>
    <row r="2731" spans="1:9" ht="30" x14ac:dyDescent="0.25">
      <c r="A2731" s="17" t="s">
        <v>64</v>
      </c>
      <c r="B2731" s="17" t="s">
        <v>2981</v>
      </c>
      <c r="C2731" s="23" t="str">
        <f>tblLocAdj[[#This Row],[STATE]]&amp;tblLocAdj[[#This Row],[COUNTY]]</f>
        <v>TXWARD</v>
      </c>
      <c r="D2731" s="28">
        <v>2.4</v>
      </c>
      <c r="E2731" s="17" t="s">
        <v>4424</v>
      </c>
      <c r="F2731" s="19">
        <v>40544</v>
      </c>
      <c r="G2731" s="20">
        <v>2.4</v>
      </c>
      <c r="H2731" s="29"/>
      <c r="I2731" s="20">
        <v>0</v>
      </c>
    </row>
    <row r="2732" spans="1:9" ht="30" x14ac:dyDescent="0.25">
      <c r="A2732" s="17" t="s">
        <v>64</v>
      </c>
      <c r="B2732" s="17" t="s">
        <v>214</v>
      </c>
      <c r="C2732" s="23" t="str">
        <f>tblLocAdj[[#This Row],[STATE]]&amp;tblLocAdj[[#This Row],[COUNTY]]</f>
        <v>TXWASHINGTON</v>
      </c>
      <c r="D2732" s="28">
        <v>3.3</v>
      </c>
      <c r="E2732" s="17" t="s">
        <v>4425</v>
      </c>
      <c r="F2732" s="19">
        <v>40544</v>
      </c>
      <c r="G2732" s="20">
        <v>3.3</v>
      </c>
      <c r="H2732" s="29"/>
      <c r="I2732" s="20">
        <v>0</v>
      </c>
    </row>
    <row r="2733" spans="1:9" ht="30" x14ac:dyDescent="0.25">
      <c r="A2733" s="17" t="s">
        <v>64</v>
      </c>
      <c r="B2733" s="17" t="s">
        <v>4426</v>
      </c>
      <c r="C2733" s="23" t="str">
        <f>tblLocAdj[[#This Row],[STATE]]&amp;tblLocAdj[[#This Row],[COUNTY]]</f>
        <v>TXWEBB</v>
      </c>
      <c r="D2733" s="28">
        <v>3.45</v>
      </c>
      <c r="E2733" s="17" t="s">
        <v>4427</v>
      </c>
      <c r="F2733" s="19">
        <v>40544</v>
      </c>
      <c r="G2733" s="20">
        <v>3.45</v>
      </c>
      <c r="H2733" s="29"/>
      <c r="I2733" s="20">
        <v>0</v>
      </c>
    </row>
    <row r="2734" spans="1:9" ht="30" x14ac:dyDescent="0.25">
      <c r="A2734" s="17" t="s">
        <v>64</v>
      </c>
      <c r="B2734" s="17" t="s">
        <v>4428</v>
      </c>
      <c r="C2734" s="23" t="str">
        <f>tblLocAdj[[#This Row],[STATE]]&amp;tblLocAdj[[#This Row],[COUNTY]]</f>
        <v>TXWHARTON</v>
      </c>
      <c r="D2734" s="28">
        <v>3.6</v>
      </c>
      <c r="E2734" s="17" t="s">
        <v>4429</v>
      </c>
      <c r="F2734" s="19">
        <v>40544</v>
      </c>
      <c r="G2734" s="20">
        <v>3.6</v>
      </c>
      <c r="H2734" s="29"/>
      <c r="I2734" s="20">
        <v>0</v>
      </c>
    </row>
    <row r="2735" spans="1:9" ht="30" x14ac:dyDescent="0.25">
      <c r="A2735" s="17" t="s">
        <v>64</v>
      </c>
      <c r="B2735" s="17" t="s">
        <v>1009</v>
      </c>
      <c r="C2735" s="23" t="str">
        <f>tblLocAdj[[#This Row],[STATE]]&amp;tblLocAdj[[#This Row],[COUNTY]]</f>
        <v>TXWHEELER</v>
      </c>
      <c r="D2735" s="28">
        <v>2.4</v>
      </c>
      <c r="E2735" s="17" t="s">
        <v>4430</v>
      </c>
      <c r="F2735" s="19">
        <v>40544</v>
      </c>
      <c r="G2735" s="20">
        <v>2.4</v>
      </c>
      <c r="H2735" s="29"/>
      <c r="I2735" s="20">
        <v>0</v>
      </c>
    </row>
    <row r="2736" spans="1:9" ht="30" x14ac:dyDescent="0.25">
      <c r="A2736" s="17" t="s">
        <v>64</v>
      </c>
      <c r="B2736" s="17" t="s">
        <v>1695</v>
      </c>
      <c r="C2736" s="23" t="str">
        <f>tblLocAdj[[#This Row],[STATE]]&amp;tblLocAdj[[#This Row],[COUNTY]]</f>
        <v>TXWICHITA</v>
      </c>
      <c r="D2736" s="28">
        <v>2.8</v>
      </c>
      <c r="E2736" s="17" t="s">
        <v>4431</v>
      </c>
      <c r="F2736" s="19">
        <v>40544</v>
      </c>
      <c r="G2736" s="20">
        <v>2.8</v>
      </c>
      <c r="H2736" s="29"/>
      <c r="I2736" s="20">
        <v>0</v>
      </c>
    </row>
    <row r="2737" spans="1:9" ht="30" x14ac:dyDescent="0.25">
      <c r="A2737" s="17" t="s">
        <v>64</v>
      </c>
      <c r="B2737" s="17" t="s">
        <v>4432</v>
      </c>
      <c r="C2737" s="23" t="str">
        <f>tblLocAdj[[#This Row],[STATE]]&amp;tblLocAdj[[#This Row],[COUNTY]]</f>
        <v>TXWILBARGER</v>
      </c>
      <c r="D2737" s="28">
        <v>2.6</v>
      </c>
      <c r="E2737" s="17" t="s">
        <v>4433</v>
      </c>
      <c r="F2737" s="19">
        <v>40544</v>
      </c>
      <c r="G2737" s="20">
        <v>2.6</v>
      </c>
      <c r="H2737" s="29"/>
      <c r="I2737" s="20">
        <v>0</v>
      </c>
    </row>
    <row r="2738" spans="1:9" ht="30" x14ac:dyDescent="0.25">
      <c r="A2738" s="17" t="s">
        <v>64</v>
      </c>
      <c r="B2738" s="17" t="s">
        <v>4434</v>
      </c>
      <c r="C2738" s="23" t="str">
        <f>tblLocAdj[[#This Row],[STATE]]&amp;tblLocAdj[[#This Row],[COUNTY]]</f>
        <v>TXWILLACY</v>
      </c>
      <c r="D2738" s="28">
        <v>3.65</v>
      </c>
      <c r="E2738" s="17" t="s">
        <v>4435</v>
      </c>
      <c r="F2738" s="19">
        <v>40544</v>
      </c>
      <c r="G2738" s="20">
        <v>3.65</v>
      </c>
      <c r="H2738" s="29"/>
      <c r="I2738" s="20">
        <v>0</v>
      </c>
    </row>
    <row r="2739" spans="1:9" ht="30" x14ac:dyDescent="0.25">
      <c r="A2739" s="17" t="s">
        <v>64</v>
      </c>
      <c r="B2739" s="17" t="s">
        <v>1395</v>
      </c>
      <c r="C2739" s="23" t="str">
        <f>tblLocAdj[[#This Row],[STATE]]&amp;tblLocAdj[[#This Row],[COUNTY]]</f>
        <v>TXWILLIAMSON</v>
      </c>
      <c r="D2739" s="28">
        <v>3.3</v>
      </c>
      <c r="E2739" s="17" t="s">
        <v>4436</v>
      </c>
      <c r="F2739" s="19">
        <v>40544</v>
      </c>
      <c r="G2739" s="20">
        <v>3.3</v>
      </c>
      <c r="H2739" s="29"/>
      <c r="I2739" s="20">
        <v>0</v>
      </c>
    </row>
    <row r="2740" spans="1:9" ht="30" x14ac:dyDescent="0.25">
      <c r="A2740" s="17" t="s">
        <v>64</v>
      </c>
      <c r="B2740" s="17" t="s">
        <v>1697</v>
      </c>
      <c r="C2740" s="23" t="str">
        <f>tblLocAdj[[#This Row],[STATE]]&amp;tblLocAdj[[#This Row],[COUNTY]]</f>
        <v>TXWILSON</v>
      </c>
      <c r="D2740" s="28">
        <v>3.45</v>
      </c>
      <c r="E2740" s="17" t="s">
        <v>4437</v>
      </c>
      <c r="F2740" s="19">
        <v>40544</v>
      </c>
      <c r="G2740" s="20">
        <v>3.45</v>
      </c>
      <c r="H2740" s="29"/>
      <c r="I2740" s="20">
        <v>0</v>
      </c>
    </row>
    <row r="2741" spans="1:9" ht="30" x14ac:dyDescent="0.25">
      <c r="A2741" s="17" t="s">
        <v>64</v>
      </c>
      <c r="B2741" s="17" t="s">
        <v>4438</v>
      </c>
      <c r="C2741" s="23" t="str">
        <f>tblLocAdj[[#This Row],[STATE]]&amp;tblLocAdj[[#This Row],[COUNTY]]</f>
        <v>TXWINKLER</v>
      </c>
      <c r="D2741" s="28">
        <v>2.4</v>
      </c>
      <c r="E2741" s="17" t="s">
        <v>4439</v>
      </c>
      <c r="F2741" s="19">
        <v>40544</v>
      </c>
      <c r="G2741" s="20">
        <v>2.4</v>
      </c>
      <c r="H2741" s="29"/>
      <c r="I2741" s="20">
        <v>0</v>
      </c>
    </row>
    <row r="2742" spans="1:9" ht="30" x14ac:dyDescent="0.25">
      <c r="A2742" s="17" t="s">
        <v>64</v>
      </c>
      <c r="B2742" s="17" t="s">
        <v>4440</v>
      </c>
      <c r="C2742" s="23" t="str">
        <f>tblLocAdj[[#This Row],[STATE]]&amp;tblLocAdj[[#This Row],[COUNTY]]</f>
        <v>TXWISE</v>
      </c>
      <c r="D2742" s="28">
        <v>3</v>
      </c>
      <c r="E2742" s="17" t="s">
        <v>4441</v>
      </c>
      <c r="F2742" s="19">
        <v>40544</v>
      </c>
      <c r="G2742" s="20">
        <v>3</v>
      </c>
      <c r="H2742" s="29"/>
      <c r="I2742" s="20">
        <v>0</v>
      </c>
    </row>
    <row r="2743" spans="1:9" ht="30" x14ac:dyDescent="0.25">
      <c r="A2743" s="17" t="s">
        <v>64</v>
      </c>
      <c r="B2743" s="17" t="s">
        <v>3462</v>
      </c>
      <c r="C2743" s="23" t="str">
        <f>tblLocAdj[[#This Row],[STATE]]&amp;tblLocAdj[[#This Row],[COUNTY]]</f>
        <v>TXWOOD</v>
      </c>
      <c r="D2743" s="28">
        <v>3</v>
      </c>
      <c r="E2743" s="17" t="s">
        <v>4442</v>
      </c>
      <c r="F2743" s="19">
        <v>40544</v>
      </c>
      <c r="G2743" s="20">
        <v>3</v>
      </c>
      <c r="H2743" s="29"/>
      <c r="I2743" s="20">
        <v>0</v>
      </c>
    </row>
    <row r="2744" spans="1:9" ht="30" x14ac:dyDescent="0.25">
      <c r="A2744" s="17" t="s">
        <v>64</v>
      </c>
      <c r="B2744" s="17" t="s">
        <v>4443</v>
      </c>
      <c r="C2744" s="23" t="str">
        <f>tblLocAdj[[#This Row],[STATE]]&amp;tblLocAdj[[#This Row],[COUNTY]]</f>
        <v>TXYOAKUM</v>
      </c>
      <c r="D2744" s="28">
        <v>2.4</v>
      </c>
      <c r="E2744" s="17" t="s">
        <v>4444</v>
      </c>
      <c r="F2744" s="19">
        <v>40544</v>
      </c>
      <c r="G2744" s="20">
        <v>2.4</v>
      </c>
      <c r="H2744" s="29"/>
      <c r="I2744" s="20">
        <v>0</v>
      </c>
    </row>
    <row r="2745" spans="1:9" ht="30" x14ac:dyDescent="0.25">
      <c r="A2745" s="17" t="s">
        <v>64</v>
      </c>
      <c r="B2745" s="17" t="s">
        <v>4445</v>
      </c>
      <c r="C2745" s="23" t="str">
        <f>tblLocAdj[[#This Row],[STATE]]&amp;tblLocAdj[[#This Row],[COUNTY]]</f>
        <v>TXYOUNG</v>
      </c>
      <c r="D2745" s="28">
        <v>2.8</v>
      </c>
      <c r="E2745" s="17" t="s">
        <v>4446</v>
      </c>
      <c r="F2745" s="19">
        <v>40544</v>
      </c>
      <c r="G2745" s="20">
        <v>2.8</v>
      </c>
      <c r="H2745" s="29"/>
      <c r="I2745" s="20">
        <v>0</v>
      </c>
    </row>
    <row r="2746" spans="1:9" ht="30" x14ac:dyDescent="0.25">
      <c r="A2746" s="17" t="s">
        <v>64</v>
      </c>
      <c r="B2746" s="17" t="s">
        <v>4447</v>
      </c>
      <c r="C2746" s="23" t="str">
        <f>tblLocAdj[[#This Row],[STATE]]&amp;tblLocAdj[[#This Row],[COUNTY]]</f>
        <v>TXZAPATA</v>
      </c>
      <c r="D2746" s="28">
        <v>3.65</v>
      </c>
      <c r="E2746" s="17" t="s">
        <v>4448</v>
      </c>
      <c r="F2746" s="19">
        <v>40544</v>
      </c>
      <c r="G2746" s="20">
        <v>3.65</v>
      </c>
      <c r="H2746" s="29"/>
      <c r="I2746" s="20">
        <v>0</v>
      </c>
    </row>
    <row r="2747" spans="1:9" ht="30" x14ac:dyDescent="0.25">
      <c r="A2747" s="17" t="s">
        <v>64</v>
      </c>
      <c r="B2747" s="17" t="s">
        <v>4449</v>
      </c>
      <c r="C2747" s="23" t="str">
        <f>tblLocAdj[[#This Row],[STATE]]&amp;tblLocAdj[[#This Row],[COUNTY]]</f>
        <v>TXZAVALA</v>
      </c>
      <c r="D2747" s="28">
        <v>3.3</v>
      </c>
      <c r="E2747" s="17" t="s">
        <v>4450</v>
      </c>
      <c r="F2747" s="19">
        <v>40544</v>
      </c>
      <c r="G2747" s="20">
        <v>3.3</v>
      </c>
      <c r="H2747" s="29"/>
      <c r="I2747" s="20">
        <v>0</v>
      </c>
    </row>
    <row r="2748" spans="1:9" ht="30" x14ac:dyDescent="0.25">
      <c r="A2748" s="17" t="s">
        <v>65</v>
      </c>
      <c r="B2748" s="17" t="s">
        <v>3471</v>
      </c>
      <c r="C2748" s="23" t="str">
        <f>tblLocAdj[[#This Row],[STATE]]&amp;tblLocAdj[[#This Row],[COUNTY]]</f>
        <v>UTBEAVER</v>
      </c>
      <c r="D2748" s="28">
        <v>1.6</v>
      </c>
      <c r="E2748" s="17" t="s">
        <v>4451</v>
      </c>
      <c r="F2748" s="19">
        <v>40544</v>
      </c>
      <c r="G2748" s="20">
        <v>1.6</v>
      </c>
      <c r="H2748" s="29"/>
      <c r="I2748" s="20">
        <v>0</v>
      </c>
    </row>
    <row r="2749" spans="1:9" ht="30" x14ac:dyDescent="0.25">
      <c r="A2749" s="17" t="s">
        <v>65</v>
      </c>
      <c r="B2749" s="17" t="s">
        <v>4452</v>
      </c>
      <c r="C2749" s="23" t="str">
        <f>tblLocAdj[[#This Row],[STATE]]&amp;tblLocAdj[[#This Row],[COUNTY]]</f>
        <v>UTBOX ELDER</v>
      </c>
      <c r="D2749" s="28">
        <v>1.9</v>
      </c>
      <c r="E2749" s="17" t="s">
        <v>4453</v>
      </c>
      <c r="F2749" s="19">
        <v>40544</v>
      </c>
      <c r="G2749" s="20">
        <v>1.9</v>
      </c>
      <c r="H2749" s="29"/>
      <c r="I2749" s="20">
        <v>0</v>
      </c>
    </row>
    <row r="2750" spans="1:9" ht="30" x14ac:dyDescent="0.25">
      <c r="A2750" s="17" t="s">
        <v>65</v>
      </c>
      <c r="B2750" s="17" t="s">
        <v>4454</v>
      </c>
      <c r="C2750" s="23" t="str">
        <f>tblLocAdj[[#This Row],[STATE]]&amp;tblLocAdj[[#This Row],[COUNTY]]</f>
        <v>UTCACHE</v>
      </c>
      <c r="D2750" s="28">
        <v>1.9</v>
      </c>
      <c r="E2750" s="17" t="s">
        <v>4455</v>
      </c>
      <c r="F2750" s="19">
        <v>40544</v>
      </c>
      <c r="G2750" s="20">
        <v>1.9</v>
      </c>
      <c r="H2750" s="29"/>
      <c r="I2750" s="20">
        <v>0</v>
      </c>
    </row>
    <row r="2751" spans="1:9" ht="30" x14ac:dyDescent="0.25">
      <c r="A2751" s="17" t="s">
        <v>65</v>
      </c>
      <c r="B2751" s="17" t="s">
        <v>2649</v>
      </c>
      <c r="C2751" s="23" t="str">
        <f>tblLocAdj[[#This Row],[STATE]]&amp;tblLocAdj[[#This Row],[COUNTY]]</f>
        <v>UTCARBON</v>
      </c>
      <c r="D2751" s="28">
        <v>1.9</v>
      </c>
      <c r="E2751" s="17" t="s">
        <v>4456</v>
      </c>
      <c r="F2751" s="19">
        <v>40544</v>
      </c>
      <c r="G2751" s="20">
        <v>1.9</v>
      </c>
      <c r="H2751" s="29"/>
      <c r="I2751" s="20">
        <v>0</v>
      </c>
    </row>
    <row r="2752" spans="1:9" ht="30" x14ac:dyDescent="0.25">
      <c r="A2752" s="17" t="s">
        <v>65</v>
      </c>
      <c r="B2752" s="17" t="s">
        <v>4457</v>
      </c>
      <c r="C2752" s="23" t="str">
        <f>tblLocAdj[[#This Row],[STATE]]&amp;tblLocAdj[[#This Row],[COUNTY]]</f>
        <v>UTDAGGETT</v>
      </c>
      <c r="D2752" s="28">
        <v>1.9</v>
      </c>
      <c r="E2752" s="17" t="s">
        <v>4458</v>
      </c>
      <c r="F2752" s="19">
        <v>40544</v>
      </c>
      <c r="G2752" s="20">
        <v>1.9</v>
      </c>
      <c r="H2752" s="29"/>
      <c r="I2752" s="20">
        <v>0</v>
      </c>
    </row>
    <row r="2753" spans="1:9" ht="30" x14ac:dyDescent="0.25">
      <c r="A2753" s="17" t="s">
        <v>65</v>
      </c>
      <c r="B2753" s="17" t="s">
        <v>1059</v>
      </c>
      <c r="C2753" s="23" t="str">
        <f>tblLocAdj[[#This Row],[STATE]]&amp;tblLocAdj[[#This Row],[COUNTY]]</f>
        <v>UTDAVIS</v>
      </c>
      <c r="D2753" s="28">
        <v>1.9</v>
      </c>
      <c r="E2753" s="17" t="s">
        <v>4459</v>
      </c>
      <c r="F2753" s="19">
        <v>40544</v>
      </c>
      <c r="G2753" s="20">
        <v>1.9</v>
      </c>
      <c r="H2753" s="29"/>
      <c r="I2753" s="20">
        <v>0</v>
      </c>
    </row>
    <row r="2754" spans="1:9" ht="30" x14ac:dyDescent="0.25">
      <c r="A2754" s="17" t="s">
        <v>65</v>
      </c>
      <c r="B2754" s="17" t="s">
        <v>4460</v>
      </c>
      <c r="C2754" s="23" t="str">
        <f>tblLocAdj[[#This Row],[STATE]]&amp;tblLocAdj[[#This Row],[COUNTY]]</f>
        <v>UTDUCHESNE</v>
      </c>
      <c r="D2754" s="28">
        <v>1.9</v>
      </c>
      <c r="E2754" s="17" t="s">
        <v>4461</v>
      </c>
      <c r="F2754" s="19">
        <v>40544</v>
      </c>
      <c r="G2754" s="20">
        <v>1.9</v>
      </c>
      <c r="H2754" s="29"/>
      <c r="I2754" s="20">
        <v>0</v>
      </c>
    </row>
    <row r="2755" spans="1:9" ht="30" x14ac:dyDescent="0.25">
      <c r="A2755" s="17" t="s">
        <v>65</v>
      </c>
      <c r="B2755" s="17" t="s">
        <v>4462</v>
      </c>
      <c r="C2755" s="23" t="str">
        <f>tblLocAdj[[#This Row],[STATE]]&amp;tblLocAdj[[#This Row],[COUNTY]]</f>
        <v>UTEMERY</v>
      </c>
      <c r="D2755" s="28">
        <v>1.9</v>
      </c>
      <c r="E2755" s="17" t="s">
        <v>4463</v>
      </c>
      <c r="F2755" s="19">
        <v>40544</v>
      </c>
      <c r="G2755" s="20">
        <v>1.9</v>
      </c>
      <c r="H2755" s="29"/>
      <c r="I2755" s="20">
        <v>0</v>
      </c>
    </row>
    <row r="2756" spans="1:9" ht="30" x14ac:dyDescent="0.25">
      <c r="A2756" s="17" t="s">
        <v>65</v>
      </c>
      <c r="B2756" s="17" t="s">
        <v>540</v>
      </c>
      <c r="C2756" s="23" t="str">
        <f>tblLocAdj[[#This Row],[STATE]]&amp;tblLocAdj[[#This Row],[COUNTY]]</f>
        <v>UTGARFIELD</v>
      </c>
      <c r="D2756" s="28">
        <v>1.6</v>
      </c>
      <c r="E2756" s="17" t="s">
        <v>4464</v>
      </c>
      <c r="F2756" s="19">
        <v>40544</v>
      </c>
      <c r="G2756" s="20">
        <v>1.6</v>
      </c>
      <c r="H2756" s="29"/>
      <c r="I2756" s="20">
        <v>0</v>
      </c>
    </row>
    <row r="2757" spans="1:9" ht="30" x14ac:dyDescent="0.25">
      <c r="A2757" s="17" t="s">
        <v>65</v>
      </c>
      <c r="B2757" s="17" t="s">
        <v>544</v>
      </c>
      <c r="C2757" s="23" t="str">
        <f>tblLocAdj[[#This Row],[STATE]]&amp;tblLocAdj[[#This Row],[COUNTY]]</f>
        <v>UTGRAND</v>
      </c>
      <c r="D2757" s="28">
        <v>1.9</v>
      </c>
      <c r="E2757" s="17" t="s">
        <v>4465</v>
      </c>
      <c r="F2757" s="19">
        <v>40544</v>
      </c>
      <c r="G2757" s="20">
        <v>1.9</v>
      </c>
      <c r="H2757" s="29"/>
      <c r="I2757" s="20">
        <v>0</v>
      </c>
    </row>
    <row r="2758" spans="1:9" ht="30" x14ac:dyDescent="0.25">
      <c r="A2758" s="17" t="s">
        <v>65</v>
      </c>
      <c r="B2758" s="17" t="s">
        <v>2140</v>
      </c>
      <c r="C2758" s="23" t="str">
        <f>tblLocAdj[[#This Row],[STATE]]&amp;tblLocAdj[[#This Row],[COUNTY]]</f>
        <v>UTIRON</v>
      </c>
      <c r="D2758" s="28">
        <v>1.6</v>
      </c>
      <c r="E2758" s="17" t="s">
        <v>4466</v>
      </c>
      <c r="F2758" s="19">
        <v>40544</v>
      </c>
      <c r="G2758" s="20">
        <v>1.6</v>
      </c>
      <c r="H2758" s="29"/>
      <c r="I2758" s="20">
        <v>0</v>
      </c>
    </row>
    <row r="2759" spans="1:9" ht="30" x14ac:dyDescent="0.25">
      <c r="A2759" s="17" t="s">
        <v>65</v>
      </c>
      <c r="B2759" s="17" t="s">
        <v>4467</v>
      </c>
      <c r="C2759" s="23" t="str">
        <f>tblLocAdj[[#This Row],[STATE]]&amp;tblLocAdj[[#This Row],[COUNTY]]</f>
        <v>UTJUAB</v>
      </c>
      <c r="D2759" s="28">
        <v>1.9</v>
      </c>
      <c r="E2759" s="17" t="s">
        <v>4468</v>
      </c>
      <c r="F2759" s="19">
        <v>40544</v>
      </c>
      <c r="G2759" s="20">
        <v>1.9</v>
      </c>
      <c r="H2759" s="29"/>
      <c r="I2759" s="20">
        <v>0</v>
      </c>
    </row>
    <row r="2760" spans="1:9" ht="30" x14ac:dyDescent="0.25">
      <c r="A2760" s="17" t="s">
        <v>65</v>
      </c>
      <c r="B2760" s="17" t="s">
        <v>1311</v>
      </c>
      <c r="C2760" s="23" t="str">
        <f>tblLocAdj[[#This Row],[STATE]]&amp;tblLocAdj[[#This Row],[COUNTY]]</f>
        <v>UTKANE</v>
      </c>
      <c r="D2760" s="28">
        <v>1.6</v>
      </c>
      <c r="E2760" s="17" t="s">
        <v>4469</v>
      </c>
      <c r="F2760" s="19">
        <v>40544</v>
      </c>
      <c r="G2760" s="20">
        <v>1.6</v>
      </c>
      <c r="H2760" s="29"/>
      <c r="I2760" s="20">
        <v>0</v>
      </c>
    </row>
    <row r="2761" spans="1:9" ht="30" x14ac:dyDescent="0.25">
      <c r="A2761" s="17" t="s">
        <v>65</v>
      </c>
      <c r="B2761" s="17" t="s">
        <v>4470</v>
      </c>
      <c r="C2761" s="23" t="str">
        <f>tblLocAdj[[#This Row],[STATE]]&amp;tblLocAdj[[#This Row],[COUNTY]]</f>
        <v>UTMILLARD</v>
      </c>
      <c r="D2761" s="28">
        <v>1.9</v>
      </c>
      <c r="E2761" s="17" t="s">
        <v>4471</v>
      </c>
      <c r="F2761" s="19">
        <v>40544</v>
      </c>
      <c r="G2761" s="20">
        <v>1.9</v>
      </c>
      <c r="H2761" s="29"/>
      <c r="I2761" s="20">
        <v>0</v>
      </c>
    </row>
    <row r="2762" spans="1:9" ht="30" x14ac:dyDescent="0.25">
      <c r="A2762" s="17" t="s">
        <v>65</v>
      </c>
      <c r="B2762" s="17" t="s">
        <v>188</v>
      </c>
      <c r="C2762" s="23" t="str">
        <f>tblLocAdj[[#This Row],[STATE]]&amp;tblLocAdj[[#This Row],[COUNTY]]</f>
        <v>UTMORGAN</v>
      </c>
      <c r="D2762" s="28">
        <v>1.9</v>
      </c>
      <c r="E2762" s="17" t="s">
        <v>4472</v>
      </c>
      <c r="F2762" s="19">
        <v>40544</v>
      </c>
      <c r="G2762" s="20">
        <v>1.9</v>
      </c>
      <c r="H2762" s="29"/>
      <c r="I2762" s="20">
        <v>0</v>
      </c>
    </row>
    <row r="2763" spans="1:9" ht="30" x14ac:dyDescent="0.25">
      <c r="A2763" s="17" t="s">
        <v>65</v>
      </c>
      <c r="B2763" s="17" t="s">
        <v>4473</v>
      </c>
      <c r="C2763" s="23" t="str">
        <f>tblLocAdj[[#This Row],[STATE]]&amp;tblLocAdj[[#This Row],[COUNTY]]</f>
        <v>UTPIUTE</v>
      </c>
      <c r="D2763" s="28">
        <v>1.6</v>
      </c>
      <c r="E2763" s="17" t="s">
        <v>4474</v>
      </c>
      <c r="F2763" s="19">
        <v>40544</v>
      </c>
      <c r="G2763" s="20">
        <v>1.6</v>
      </c>
      <c r="H2763" s="29"/>
      <c r="I2763" s="20">
        <v>0</v>
      </c>
    </row>
    <row r="2764" spans="1:9" ht="30" x14ac:dyDescent="0.25">
      <c r="A2764" s="17" t="s">
        <v>65</v>
      </c>
      <c r="B2764" s="17" t="s">
        <v>4475</v>
      </c>
      <c r="C2764" s="23" t="str">
        <f>tblLocAdj[[#This Row],[STATE]]&amp;tblLocAdj[[#This Row],[COUNTY]]</f>
        <v>UTRICH</v>
      </c>
      <c r="D2764" s="28">
        <v>1.9</v>
      </c>
      <c r="E2764" s="17" t="s">
        <v>4476</v>
      </c>
      <c r="F2764" s="19">
        <v>40544</v>
      </c>
      <c r="G2764" s="20">
        <v>1.9</v>
      </c>
      <c r="H2764" s="29"/>
      <c r="I2764" s="20">
        <v>0</v>
      </c>
    </row>
    <row r="2765" spans="1:9" ht="30" x14ac:dyDescent="0.25">
      <c r="A2765" s="17" t="s">
        <v>65</v>
      </c>
      <c r="B2765" s="17" t="s">
        <v>4477</v>
      </c>
      <c r="C2765" s="23" t="str">
        <f>tblLocAdj[[#This Row],[STATE]]&amp;tblLocAdj[[#This Row],[COUNTY]]</f>
        <v>UTSALT LAKE</v>
      </c>
      <c r="D2765" s="28">
        <v>1.9</v>
      </c>
      <c r="E2765" s="17" t="s">
        <v>4478</v>
      </c>
      <c r="F2765" s="19">
        <v>40544</v>
      </c>
      <c r="G2765" s="20">
        <v>1.9</v>
      </c>
      <c r="H2765" s="29"/>
      <c r="I2765" s="20">
        <v>0</v>
      </c>
    </row>
    <row r="2766" spans="1:9" ht="30" x14ac:dyDescent="0.25">
      <c r="A2766" s="17" t="s">
        <v>65</v>
      </c>
      <c r="B2766" s="17" t="s">
        <v>599</v>
      </c>
      <c r="C2766" s="23" t="str">
        <f>tblLocAdj[[#This Row],[STATE]]&amp;tblLocAdj[[#This Row],[COUNTY]]</f>
        <v>UTSAN JUAN</v>
      </c>
      <c r="D2766" s="28">
        <v>1.6</v>
      </c>
      <c r="E2766" s="17" t="s">
        <v>4479</v>
      </c>
      <c r="F2766" s="19">
        <v>40544</v>
      </c>
      <c r="G2766" s="20">
        <v>1.6</v>
      </c>
      <c r="H2766" s="29"/>
      <c r="I2766" s="20">
        <v>0</v>
      </c>
    </row>
    <row r="2767" spans="1:9" ht="30" x14ac:dyDescent="0.25">
      <c r="A2767" s="17" t="s">
        <v>65</v>
      </c>
      <c r="B2767" s="17" t="s">
        <v>4480</v>
      </c>
      <c r="C2767" s="23" t="str">
        <f>tblLocAdj[[#This Row],[STATE]]&amp;tblLocAdj[[#This Row],[COUNTY]]</f>
        <v>UTSANPETE</v>
      </c>
      <c r="D2767" s="28">
        <v>1.9</v>
      </c>
      <c r="E2767" s="17" t="s">
        <v>4481</v>
      </c>
      <c r="F2767" s="19">
        <v>40544</v>
      </c>
      <c r="G2767" s="20">
        <v>1.9</v>
      </c>
      <c r="H2767" s="29"/>
      <c r="I2767" s="20">
        <v>0</v>
      </c>
    </row>
    <row r="2768" spans="1:9" ht="30" x14ac:dyDescent="0.25">
      <c r="A2768" s="17" t="s">
        <v>65</v>
      </c>
      <c r="B2768" s="17" t="s">
        <v>333</v>
      </c>
      <c r="C2768" s="23" t="str">
        <f>tblLocAdj[[#This Row],[STATE]]&amp;tblLocAdj[[#This Row],[COUNTY]]</f>
        <v>UTSEVIER</v>
      </c>
      <c r="D2768" s="28">
        <v>1.9</v>
      </c>
      <c r="E2768" s="17" t="s">
        <v>4482</v>
      </c>
      <c r="F2768" s="19">
        <v>40544</v>
      </c>
      <c r="G2768" s="20">
        <v>1.9</v>
      </c>
      <c r="H2768" s="29"/>
      <c r="I2768" s="20">
        <v>0</v>
      </c>
    </row>
    <row r="2769" spans="1:9" ht="30" x14ac:dyDescent="0.25">
      <c r="A2769" s="17" t="s">
        <v>65</v>
      </c>
      <c r="B2769" s="17" t="s">
        <v>605</v>
      </c>
      <c r="C2769" s="23" t="str">
        <f>tblLocAdj[[#This Row],[STATE]]&amp;tblLocAdj[[#This Row],[COUNTY]]</f>
        <v>UTSUMMIT</v>
      </c>
      <c r="D2769" s="28">
        <v>1.9</v>
      </c>
      <c r="E2769" s="17" t="s">
        <v>4483</v>
      </c>
      <c r="F2769" s="19">
        <v>40544</v>
      </c>
      <c r="G2769" s="20">
        <v>1.9</v>
      </c>
      <c r="H2769" s="29"/>
      <c r="I2769" s="20">
        <v>0</v>
      </c>
    </row>
    <row r="2770" spans="1:9" ht="30" x14ac:dyDescent="0.25">
      <c r="A2770" s="17" t="s">
        <v>65</v>
      </c>
      <c r="B2770" s="17" t="s">
        <v>4484</v>
      </c>
      <c r="C2770" s="23" t="str">
        <f>tblLocAdj[[#This Row],[STATE]]&amp;tblLocAdj[[#This Row],[COUNTY]]</f>
        <v>UTTOOELE</v>
      </c>
      <c r="D2770" s="28">
        <v>1.9</v>
      </c>
      <c r="E2770" s="17" t="s">
        <v>4485</v>
      </c>
      <c r="F2770" s="19">
        <v>40544</v>
      </c>
      <c r="G2770" s="20">
        <v>1.9</v>
      </c>
      <c r="H2770" s="29"/>
      <c r="I2770" s="20">
        <v>0</v>
      </c>
    </row>
    <row r="2771" spans="1:9" ht="30" x14ac:dyDescent="0.25">
      <c r="A2771" s="17" t="s">
        <v>65</v>
      </c>
      <c r="B2771" s="17" t="s">
        <v>4486</v>
      </c>
      <c r="C2771" s="23" t="str">
        <f>tblLocAdj[[#This Row],[STATE]]&amp;tblLocAdj[[#This Row],[COUNTY]]</f>
        <v>UTUINTAH</v>
      </c>
      <c r="D2771" s="28">
        <v>1.9</v>
      </c>
      <c r="E2771" s="17" t="s">
        <v>4487</v>
      </c>
      <c r="F2771" s="19">
        <v>40544</v>
      </c>
      <c r="G2771" s="20">
        <v>1.9</v>
      </c>
      <c r="H2771" s="29"/>
      <c r="I2771" s="20">
        <v>0</v>
      </c>
    </row>
    <row r="2772" spans="1:9" ht="30" x14ac:dyDescent="0.25">
      <c r="A2772" s="17" t="s">
        <v>65</v>
      </c>
      <c r="B2772" s="17" t="s">
        <v>4488</v>
      </c>
      <c r="C2772" s="23" t="str">
        <f>tblLocAdj[[#This Row],[STATE]]&amp;tblLocAdj[[#This Row],[COUNTY]]</f>
        <v>UTUTAH</v>
      </c>
      <c r="D2772" s="28">
        <v>1.9</v>
      </c>
      <c r="E2772" s="17" t="s">
        <v>4489</v>
      </c>
      <c r="F2772" s="19">
        <v>40544</v>
      </c>
      <c r="G2772" s="20">
        <v>1.9</v>
      </c>
      <c r="H2772" s="29"/>
      <c r="I2772" s="20">
        <v>0</v>
      </c>
    </row>
    <row r="2773" spans="1:9" ht="30" x14ac:dyDescent="0.25">
      <c r="A2773" s="17" t="s">
        <v>65</v>
      </c>
      <c r="B2773" s="17" t="s">
        <v>4490</v>
      </c>
      <c r="C2773" s="23" t="str">
        <f>tblLocAdj[[#This Row],[STATE]]&amp;tblLocAdj[[#This Row],[COUNTY]]</f>
        <v>UTWASATCH</v>
      </c>
      <c r="D2773" s="28">
        <v>1.9</v>
      </c>
      <c r="E2773" s="17" t="s">
        <v>4491</v>
      </c>
      <c r="F2773" s="19">
        <v>40544</v>
      </c>
      <c r="G2773" s="20">
        <v>1.9</v>
      </c>
      <c r="H2773" s="29"/>
      <c r="I2773" s="20">
        <v>0</v>
      </c>
    </row>
    <row r="2774" spans="1:9" ht="30" x14ac:dyDescent="0.25">
      <c r="A2774" s="17" t="s">
        <v>65</v>
      </c>
      <c r="B2774" s="17" t="s">
        <v>214</v>
      </c>
      <c r="C2774" s="23" t="str">
        <f>tblLocAdj[[#This Row],[STATE]]&amp;tblLocAdj[[#This Row],[COUNTY]]</f>
        <v>UTWASHINGTON</v>
      </c>
      <c r="D2774" s="28">
        <v>1.6</v>
      </c>
      <c r="E2774" s="17" t="s">
        <v>4492</v>
      </c>
      <c r="F2774" s="19">
        <v>40544</v>
      </c>
      <c r="G2774" s="20">
        <v>1.6</v>
      </c>
      <c r="H2774" s="29"/>
      <c r="I2774" s="20">
        <v>0</v>
      </c>
    </row>
    <row r="2775" spans="1:9" ht="30" x14ac:dyDescent="0.25">
      <c r="A2775" s="17" t="s">
        <v>65</v>
      </c>
      <c r="B2775" s="17" t="s">
        <v>1005</v>
      </c>
      <c r="C2775" s="23" t="str">
        <f>tblLocAdj[[#This Row],[STATE]]&amp;tblLocAdj[[#This Row],[COUNTY]]</f>
        <v>UTWAYNE</v>
      </c>
      <c r="D2775" s="28">
        <v>1.6</v>
      </c>
      <c r="E2775" s="17" t="s">
        <v>4493</v>
      </c>
      <c r="F2775" s="19">
        <v>40544</v>
      </c>
      <c r="G2775" s="20">
        <v>1.6</v>
      </c>
      <c r="H2775" s="29"/>
      <c r="I2775" s="20">
        <v>0</v>
      </c>
    </row>
    <row r="2776" spans="1:9" ht="30" x14ac:dyDescent="0.25">
      <c r="A2776" s="17" t="s">
        <v>65</v>
      </c>
      <c r="B2776" s="17" t="s">
        <v>4494</v>
      </c>
      <c r="C2776" s="23" t="str">
        <f>tblLocAdj[[#This Row],[STATE]]&amp;tblLocAdj[[#This Row],[COUNTY]]</f>
        <v>UTWEBER</v>
      </c>
      <c r="D2776" s="28">
        <v>1.9</v>
      </c>
      <c r="E2776" s="17" t="s">
        <v>4495</v>
      </c>
      <c r="F2776" s="19">
        <v>40544</v>
      </c>
      <c r="G2776" s="20">
        <v>1.9</v>
      </c>
      <c r="H2776" s="29"/>
      <c r="I2776" s="20">
        <v>0</v>
      </c>
    </row>
    <row r="2777" spans="1:9" ht="30" x14ac:dyDescent="0.25">
      <c r="A2777" s="17" t="s">
        <v>66</v>
      </c>
      <c r="B2777" s="17" t="s">
        <v>4496</v>
      </c>
      <c r="C2777" s="23" t="str">
        <f>tblLocAdj[[#This Row],[STATE]]&amp;tblLocAdj[[#This Row],[COUNTY]]</f>
        <v>VAACCOMACK</v>
      </c>
      <c r="D2777" s="28">
        <v>3</v>
      </c>
      <c r="E2777" s="17" t="s">
        <v>4497</v>
      </c>
      <c r="F2777" s="19">
        <v>40544</v>
      </c>
      <c r="G2777" s="20">
        <v>3</v>
      </c>
      <c r="H2777" s="29"/>
      <c r="I2777" s="20">
        <v>0</v>
      </c>
    </row>
    <row r="2778" spans="1:9" ht="30" x14ac:dyDescent="0.25">
      <c r="A2778" s="17" t="s">
        <v>66</v>
      </c>
      <c r="B2778" s="17" t="s">
        <v>4498</v>
      </c>
      <c r="C2778" s="23" t="str">
        <f>tblLocAdj[[#This Row],[STATE]]&amp;tblLocAdj[[#This Row],[COUNTY]]</f>
        <v>VAALBEMARLE</v>
      </c>
      <c r="D2778" s="28">
        <v>2.8</v>
      </c>
      <c r="E2778" s="17" t="s">
        <v>4499</v>
      </c>
      <c r="F2778" s="19">
        <v>40544</v>
      </c>
      <c r="G2778" s="20">
        <v>2.8</v>
      </c>
      <c r="H2778" s="29"/>
      <c r="I2778" s="20">
        <v>0</v>
      </c>
    </row>
    <row r="2779" spans="1:9" ht="30" x14ac:dyDescent="0.25">
      <c r="A2779" s="17" t="s">
        <v>66</v>
      </c>
      <c r="B2779" s="17" t="s">
        <v>4500</v>
      </c>
      <c r="C2779" s="23" t="str">
        <f>tblLocAdj[[#This Row],[STATE]]&amp;tblLocAdj[[#This Row],[COUNTY]]</f>
        <v>VAALEXANDRIA CITY</v>
      </c>
      <c r="D2779" s="28">
        <v>3</v>
      </c>
      <c r="E2779" s="17" t="s">
        <v>4501</v>
      </c>
      <c r="F2779" s="19">
        <v>40544</v>
      </c>
      <c r="G2779" s="20">
        <v>3</v>
      </c>
      <c r="H2779" s="29"/>
      <c r="I2779" s="20">
        <v>0</v>
      </c>
    </row>
    <row r="2780" spans="1:9" ht="30" x14ac:dyDescent="0.25">
      <c r="A2780" s="17" t="s">
        <v>66</v>
      </c>
      <c r="B2780" s="17" t="s">
        <v>2739</v>
      </c>
      <c r="C2780" s="23" t="str">
        <f>tblLocAdj[[#This Row],[STATE]]&amp;tblLocAdj[[#This Row],[COUNTY]]</f>
        <v>VAALLEGHANY</v>
      </c>
      <c r="D2780" s="28">
        <v>2.9</v>
      </c>
      <c r="E2780" s="17" t="s">
        <v>4502</v>
      </c>
      <c r="F2780" s="19">
        <v>40544</v>
      </c>
      <c r="G2780" s="20">
        <v>2.8</v>
      </c>
      <c r="H2780" s="29">
        <v>39569</v>
      </c>
      <c r="I2780" s="20">
        <v>0.1</v>
      </c>
    </row>
    <row r="2781" spans="1:9" ht="30" x14ac:dyDescent="0.25">
      <c r="A2781" s="17" t="s">
        <v>66</v>
      </c>
      <c r="B2781" s="17" t="s">
        <v>4503</v>
      </c>
      <c r="C2781" s="23" t="str">
        <f>tblLocAdj[[#This Row],[STATE]]&amp;tblLocAdj[[#This Row],[COUNTY]]</f>
        <v>VAAMELIA</v>
      </c>
      <c r="D2781" s="28">
        <v>3.1</v>
      </c>
      <c r="E2781" s="17" t="s">
        <v>4504</v>
      </c>
      <c r="F2781" s="19">
        <v>40544</v>
      </c>
      <c r="G2781" s="20">
        <v>3.1</v>
      </c>
      <c r="H2781" s="29"/>
      <c r="I2781" s="20">
        <v>0</v>
      </c>
    </row>
    <row r="2782" spans="1:9" ht="30" x14ac:dyDescent="0.25">
      <c r="A2782" s="17" t="s">
        <v>66</v>
      </c>
      <c r="B2782" s="17" t="s">
        <v>4505</v>
      </c>
      <c r="C2782" s="23" t="str">
        <f>tblLocAdj[[#This Row],[STATE]]&amp;tblLocAdj[[#This Row],[COUNTY]]</f>
        <v>VAAMHERST</v>
      </c>
      <c r="D2782" s="28">
        <v>3.2</v>
      </c>
      <c r="E2782" s="17" t="s">
        <v>4506</v>
      </c>
      <c r="F2782" s="19">
        <v>40544</v>
      </c>
      <c r="G2782" s="20">
        <v>2.8</v>
      </c>
      <c r="H2782" s="29">
        <v>39569</v>
      </c>
      <c r="I2782" s="20">
        <v>0.4</v>
      </c>
    </row>
    <row r="2783" spans="1:9" ht="30" x14ac:dyDescent="0.25">
      <c r="A2783" s="17" t="s">
        <v>66</v>
      </c>
      <c r="B2783" s="17" t="s">
        <v>4507</v>
      </c>
      <c r="C2783" s="23" t="str">
        <f>tblLocAdj[[#This Row],[STATE]]&amp;tblLocAdj[[#This Row],[COUNTY]]</f>
        <v>VAAPPOMATTOX</v>
      </c>
      <c r="D2783" s="28">
        <v>2.8</v>
      </c>
      <c r="E2783" s="17" t="s">
        <v>4508</v>
      </c>
      <c r="F2783" s="19">
        <v>40544</v>
      </c>
      <c r="G2783" s="20">
        <v>2.8</v>
      </c>
      <c r="H2783" s="29"/>
      <c r="I2783" s="20">
        <v>0</v>
      </c>
    </row>
    <row r="2784" spans="1:9" ht="30" x14ac:dyDescent="0.25">
      <c r="A2784" s="17" t="s">
        <v>66</v>
      </c>
      <c r="B2784" s="17" t="s">
        <v>4509</v>
      </c>
      <c r="C2784" s="23" t="str">
        <f>tblLocAdj[[#This Row],[STATE]]&amp;tblLocAdj[[#This Row],[COUNTY]]</f>
        <v>VAARLINGTON</v>
      </c>
      <c r="D2784" s="28">
        <v>3</v>
      </c>
      <c r="E2784" s="17" t="s">
        <v>4510</v>
      </c>
      <c r="F2784" s="19">
        <v>40544</v>
      </c>
      <c r="G2784" s="20">
        <v>3</v>
      </c>
      <c r="H2784" s="29"/>
      <c r="I2784" s="20">
        <v>0</v>
      </c>
    </row>
    <row r="2785" spans="1:9" ht="30" x14ac:dyDescent="0.25">
      <c r="A2785" s="17" t="s">
        <v>66</v>
      </c>
      <c r="B2785" s="17" t="s">
        <v>4511</v>
      </c>
      <c r="C2785" s="23" t="str">
        <f>tblLocAdj[[#This Row],[STATE]]&amp;tblLocAdj[[#This Row],[COUNTY]]</f>
        <v>VAAUGUSTA</v>
      </c>
      <c r="D2785" s="28">
        <v>2.9</v>
      </c>
      <c r="E2785" s="17" t="s">
        <v>4512</v>
      </c>
      <c r="F2785" s="19">
        <v>40544</v>
      </c>
      <c r="G2785" s="20">
        <v>2.8</v>
      </c>
      <c r="H2785" s="29">
        <v>39569</v>
      </c>
      <c r="I2785" s="20">
        <v>0.1</v>
      </c>
    </row>
    <row r="2786" spans="1:9" ht="30" x14ac:dyDescent="0.25">
      <c r="A2786" s="17" t="s">
        <v>66</v>
      </c>
      <c r="B2786" s="17" t="s">
        <v>1710</v>
      </c>
      <c r="C2786" s="23" t="str">
        <f>tblLocAdj[[#This Row],[STATE]]&amp;tblLocAdj[[#This Row],[COUNTY]]</f>
        <v>VABATH</v>
      </c>
      <c r="D2786" s="28">
        <v>2.9</v>
      </c>
      <c r="E2786" s="17" t="s">
        <v>4513</v>
      </c>
      <c r="F2786" s="19">
        <v>40544</v>
      </c>
      <c r="G2786" s="20">
        <v>2.8</v>
      </c>
      <c r="H2786" s="29">
        <v>39569</v>
      </c>
      <c r="I2786" s="20">
        <v>0.1</v>
      </c>
    </row>
    <row r="2787" spans="1:9" ht="30" x14ac:dyDescent="0.25">
      <c r="A2787" s="17" t="s">
        <v>66</v>
      </c>
      <c r="B2787" s="17" t="s">
        <v>3642</v>
      </c>
      <c r="C2787" s="23" t="str">
        <f>tblLocAdj[[#This Row],[STATE]]&amp;tblLocAdj[[#This Row],[COUNTY]]</f>
        <v>VABEDFORD</v>
      </c>
      <c r="D2787" s="28">
        <v>3.2</v>
      </c>
      <c r="E2787" s="17" t="s">
        <v>4514</v>
      </c>
      <c r="F2787" s="19">
        <v>40544</v>
      </c>
      <c r="G2787" s="20">
        <v>2.8</v>
      </c>
      <c r="H2787" s="29">
        <v>39569</v>
      </c>
      <c r="I2787" s="20">
        <v>0.4</v>
      </c>
    </row>
    <row r="2788" spans="1:9" ht="30" x14ac:dyDescent="0.25">
      <c r="A2788" s="17" t="s">
        <v>66</v>
      </c>
      <c r="B2788" s="17" t="s">
        <v>3642</v>
      </c>
      <c r="C2788" s="23" t="str">
        <f>tblLocAdj[[#This Row],[STATE]]&amp;tblLocAdj[[#This Row],[COUNTY]]</f>
        <v>VABEDFORD</v>
      </c>
      <c r="D2788" s="28">
        <v>3.2</v>
      </c>
      <c r="E2788" s="17" t="s">
        <v>4514</v>
      </c>
      <c r="F2788" s="19">
        <v>40544</v>
      </c>
      <c r="G2788" s="20">
        <v>2.8</v>
      </c>
      <c r="H2788" s="29">
        <v>39569</v>
      </c>
      <c r="I2788" s="20">
        <v>0.4</v>
      </c>
    </row>
    <row r="2789" spans="1:9" ht="30" x14ac:dyDescent="0.25">
      <c r="A2789" s="17" t="s">
        <v>66</v>
      </c>
      <c r="B2789" s="17" t="s">
        <v>4515</v>
      </c>
      <c r="C2789" s="23" t="str">
        <f>tblLocAdj[[#This Row],[STATE]]&amp;tblLocAdj[[#This Row],[COUNTY]]</f>
        <v>VABEDFORD CITY</v>
      </c>
      <c r="D2789" s="28">
        <v>2.8</v>
      </c>
      <c r="E2789" s="17" t="s">
        <v>4516</v>
      </c>
      <c r="F2789" s="19">
        <v>40544</v>
      </c>
      <c r="G2789" s="20">
        <v>2.8</v>
      </c>
      <c r="H2789" s="29"/>
      <c r="I2789" s="20">
        <v>0</v>
      </c>
    </row>
    <row r="2790" spans="1:9" ht="30" x14ac:dyDescent="0.25">
      <c r="A2790" s="17" t="s">
        <v>66</v>
      </c>
      <c r="B2790" s="17" t="s">
        <v>4517</v>
      </c>
      <c r="C2790" s="17" t="str">
        <f>tblLocAdj[[#This Row],[STATE]]&amp;tblLocAdj[[#This Row],[COUNTY]]</f>
        <v>VABLAND</v>
      </c>
      <c r="D2790" s="20">
        <v>3.2</v>
      </c>
      <c r="E2790" s="17" t="s">
        <v>4518</v>
      </c>
      <c r="F2790" s="19">
        <v>40544</v>
      </c>
      <c r="G2790" s="20">
        <v>2.8</v>
      </c>
      <c r="H2790" s="19">
        <v>39569</v>
      </c>
      <c r="I2790" s="20">
        <v>0.4</v>
      </c>
    </row>
    <row r="2791" spans="1:9" ht="30" x14ac:dyDescent="0.25">
      <c r="A2791" s="17" t="s">
        <v>66</v>
      </c>
      <c r="B2791" s="17" t="s">
        <v>4519</v>
      </c>
      <c r="C2791" s="23" t="str">
        <f>tblLocAdj[[#This Row],[STATE]]&amp;tblLocAdj[[#This Row],[COUNTY]]</f>
        <v>VABOTETOURT</v>
      </c>
      <c r="D2791" s="28">
        <v>2.9</v>
      </c>
      <c r="E2791" s="17" t="s">
        <v>4520</v>
      </c>
      <c r="F2791" s="19">
        <v>40544</v>
      </c>
      <c r="G2791" s="20">
        <v>2.8</v>
      </c>
      <c r="H2791" s="29">
        <v>39569</v>
      </c>
      <c r="I2791" s="20">
        <v>0.1</v>
      </c>
    </row>
    <row r="2792" spans="1:9" ht="30" x14ac:dyDescent="0.25">
      <c r="A2792" s="17" t="s">
        <v>66</v>
      </c>
      <c r="B2792" s="17" t="s">
        <v>4521</v>
      </c>
      <c r="C2792" s="17" t="str">
        <f>tblLocAdj[[#This Row],[STATE]]&amp;tblLocAdj[[#This Row],[COUNTY]]</f>
        <v>VABRISTOL CITY</v>
      </c>
      <c r="D2792" s="20">
        <v>2.8</v>
      </c>
      <c r="E2792" s="17" t="s">
        <v>4522</v>
      </c>
      <c r="F2792" s="19">
        <v>40544</v>
      </c>
      <c r="G2792" s="20">
        <v>2.8</v>
      </c>
      <c r="H2792" s="19"/>
      <c r="I2792" s="20">
        <v>0</v>
      </c>
    </row>
    <row r="2793" spans="1:9" ht="30" x14ac:dyDescent="0.25">
      <c r="A2793" s="17" t="s">
        <v>66</v>
      </c>
      <c r="B2793" s="17" t="s">
        <v>2753</v>
      </c>
      <c r="C2793" s="23" t="str">
        <f>tblLocAdj[[#This Row],[STATE]]&amp;tblLocAdj[[#This Row],[COUNTY]]</f>
        <v>VABRUNSWICK</v>
      </c>
      <c r="D2793" s="28">
        <v>3.1</v>
      </c>
      <c r="E2793" s="17" t="s">
        <v>4523</v>
      </c>
      <c r="F2793" s="19">
        <v>40544</v>
      </c>
      <c r="G2793" s="20">
        <v>3.1</v>
      </c>
      <c r="H2793" s="29"/>
      <c r="I2793" s="20">
        <v>0</v>
      </c>
    </row>
    <row r="2794" spans="1:9" ht="30" x14ac:dyDescent="0.25">
      <c r="A2794" s="17" t="s">
        <v>66</v>
      </c>
      <c r="B2794" s="17" t="s">
        <v>1036</v>
      </c>
      <c r="C2794" s="23" t="str">
        <f>tblLocAdj[[#This Row],[STATE]]&amp;tblLocAdj[[#This Row],[COUNTY]]</f>
        <v>VABUCHANAN</v>
      </c>
      <c r="D2794" s="28">
        <v>2.9</v>
      </c>
      <c r="E2794" s="17" t="s">
        <v>4524</v>
      </c>
      <c r="F2794" s="19">
        <v>40544</v>
      </c>
      <c r="G2794" s="20">
        <v>2.8</v>
      </c>
      <c r="H2794" s="29">
        <v>39569</v>
      </c>
      <c r="I2794" s="20">
        <v>0.1</v>
      </c>
    </row>
    <row r="2795" spans="1:9" ht="30" x14ac:dyDescent="0.25">
      <c r="A2795" s="17" t="s">
        <v>66</v>
      </c>
      <c r="B2795" s="17" t="s">
        <v>4525</v>
      </c>
      <c r="C2795" s="17" t="str">
        <f>tblLocAdj[[#This Row],[STATE]]&amp;tblLocAdj[[#This Row],[COUNTY]]</f>
        <v>VABUCKINGHAM</v>
      </c>
      <c r="D2795" s="20">
        <v>2.8</v>
      </c>
      <c r="E2795" s="17" t="s">
        <v>4526</v>
      </c>
      <c r="F2795" s="19">
        <v>40544</v>
      </c>
      <c r="G2795" s="20">
        <v>2.8</v>
      </c>
      <c r="H2795" s="19"/>
      <c r="I2795" s="20">
        <v>0</v>
      </c>
    </row>
    <row r="2796" spans="1:9" ht="30" x14ac:dyDescent="0.25">
      <c r="A2796" s="17" t="s">
        <v>66</v>
      </c>
      <c r="B2796" s="17" t="s">
        <v>4527</v>
      </c>
      <c r="C2796" s="17" t="str">
        <f>tblLocAdj[[#This Row],[STATE]]&amp;tblLocAdj[[#This Row],[COUNTY]]</f>
        <v>VABUENA VISTA CITY</v>
      </c>
      <c r="D2796" s="20">
        <v>2.8</v>
      </c>
      <c r="E2796" s="17" t="s">
        <v>4528</v>
      </c>
      <c r="F2796" s="19">
        <v>40544</v>
      </c>
      <c r="G2796" s="20">
        <v>2.8</v>
      </c>
      <c r="H2796" s="19"/>
      <c r="I2796" s="20">
        <v>0</v>
      </c>
    </row>
    <row r="2797" spans="1:9" ht="30" x14ac:dyDescent="0.25">
      <c r="A2797" s="17" t="s">
        <v>66</v>
      </c>
      <c r="B2797" s="17" t="s">
        <v>1733</v>
      </c>
      <c r="C2797" s="17" t="str">
        <f>tblLocAdj[[#This Row],[STATE]]&amp;tblLocAdj[[#This Row],[COUNTY]]</f>
        <v>VACAMPBELL</v>
      </c>
      <c r="D2797" s="20">
        <v>3.2</v>
      </c>
      <c r="E2797" s="17" t="s">
        <v>4529</v>
      </c>
      <c r="F2797" s="19">
        <v>40544</v>
      </c>
      <c r="G2797" s="20">
        <v>2.8</v>
      </c>
      <c r="H2797" s="19">
        <v>39569</v>
      </c>
      <c r="I2797" s="20">
        <v>0.4</v>
      </c>
    </row>
    <row r="2798" spans="1:9" ht="30" x14ac:dyDescent="0.25">
      <c r="A2798" s="17" t="s">
        <v>66</v>
      </c>
      <c r="B2798" s="17" t="s">
        <v>2023</v>
      </c>
      <c r="C2798" s="17" t="str">
        <f>tblLocAdj[[#This Row],[STATE]]&amp;tblLocAdj[[#This Row],[COUNTY]]</f>
        <v>VACAROLINE</v>
      </c>
      <c r="D2798" s="20">
        <v>3.1</v>
      </c>
      <c r="E2798" s="17" t="s">
        <v>4530</v>
      </c>
      <c r="F2798" s="19">
        <v>40544</v>
      </c>
      <c r="G2798" s="20">
        <v>3.1</v>
      </c>
      <c r="H2798" s="19"/>
      <c r="I2798" s="20">
        <v>0</v>
      </c>
    </row>
    <row r="2799" spans="1:9" ht="30" x14ac:dyDescent="0.25">
      <c r="A2799" s="17" t="s">
        <v>66</v>
      </c>
      <c r="B2799" s="17" t="s">
        <v>233</v>
      </c>
      <c r="C2799" s="17" t="str">
        <f>tblLocAdj[[#This Row],[STATE]]&amp;tblLocAdj[[#This Row],[COUNTY]]</f>
        <v>VACARROLL</v>
      </c>
      <c r="D2799" s="20">
        <v>3.2</v>
      </c>
      <c r="E2799" s="17" t="s">
        <v>4531</v>
      </c>
      <c r="F2799" s="19">
        <v>40544</v>
      </c>
      <c r="G2799" s="20">
        <v>2.8</v>
      </c>
      <c r="H2799" s="19">
        <v>39569</v>
      </c>
      <c r="I2799" s="20">
        <v>0.4</v>
      </c>
    </row>
    <row r="2800" spans="1:9" ht="30" x14ac:dyDescent="0.25">
      <c r="A2800" s="17" t="s">
        <v>66</v>
      </c>
      <c r="B2800" s="17" t="s">
        <v>4532</v>
      </c>
      <c r="C2800" s="17" t="str">
        <f>tblLocAdj[[#This Row],[STATE]]&amp;tblLocAdj[[#This Row],[COUNTY]]</f>
        <v>VACHARLES CITY</v>
      </c>
      <c r="D2800" s="20">
        <v>3.1</v>
      </c>
      <c r="E2800" s="17" t="s">
        <v>4533</v>
      </c>
      <c r="F2800" s="19">
        <v>40544</v>
      </c>
      <c r="G2800" s="20">
        <v>3.1</v>
      </c>
      <c r="H2800" s="19"/>
      <c r="I2800" s="20">
        <v>0</v>
      </c>
    </row>
    <row r="2801" spans="1:9" ht="30" x14ac:dyDescent="0.25">
      <c r="A2801" s="17" t="s">
        <v>66</v>
      </c>
      <c r="B2801" s="17" t="s">
        <v>650</v>
      </c>
      <c r="C2801" s="23" t="str">
        <f>tblLocAdj[[#This Row],[STATE]]&amp;tblLocAdj[[#This Row],[COUNTY]]</f>
        <v>VACHARLOTTE</v>
      </c>
      <c r="D2801" s="28">
        <v>3.1</v>
      </c>
      <c r="E2801" s="17" t="s">
        <v>4534</v>
      </c>
      <c r="F2801" s="19">
        <v>40544</v>
      </c>
      <c r="G2801" s="20">
        <v>3.1</v>
      </c>
      <c r="H2801" s="29"/>
      <c r="I2801" s="20">
        <v>0</v>
      </c>
    </row>
    <row r="2802" spans="1:9" ht="30" x14ac:dyDescent="0.25">
      <c r="A2802" s="17" t="s">
        <v>66</v>
      </c>
      <c r="B2802" s="17" t="s">
        <v>4535</v>
      </c>
      <c r="C2802" s="17" t="str">
        <f>tblLocAdj[[#This Row],[STATE]]&amp;tblLocAdj[[#This Row],[COUNTY]]</f>
        <v>VACHARLOTTESVILLE CITY</v>
      </c>
      <c r="D2802" s="20">
        <v>2.8</v>
      </c>
      <c r="E2802" s="17" t="s">
        <v>4536</v>
      </c>
      <c r="F2802" s="19">
        <v>40544</v>
      </c>
      <c r="G2802" s="20">
        <v>2.8</v>
      </c>
      <c r="H2802" s="19"/>
      <c r="I2802" s="20">
        <v>0</v>
      </c>
    </row>
    <row r="2803" spans="1:9" ht="30" x14ac:dyDescent="0.25">
      <c r="A2803" s="17" t="s">
        <v>66</v>
      </c>
      <c r="B2803" s="17" t="s">
        <v>4537</v>
      </c>
      <c r="C2803" s="23" t="str">
        <f>tblLocAdj[[#This Row],[STATE]]&amp;tblLocAdj[[#This Row],[COUNTY]]</f>
        <v>VACHESAPEAKE CITY</v>
      </c>
      <c r="D2803" s="28">
        <v>3.2</v>
      </c>
      <c r="E2803" s="17" t="s">
        <v>4538</v>
      </c>
      <c r="F2803" s="19">
        <v>40544</v>
      </c>
      <c r="G2803" s="20">
        <v>3.2</v>
      </c>
      <c r="H2803" s="29"/>
      <c r="I2803" s="20">
        <v>0</v>
      </c>
    </row>
    <row r="2804" spans="1:9" ht="30" x14ac:dyDescent="0.25">
      <c r="A2804" s="17" t="s">
        <v>66</v>
      </c>
      <c r="B2804" s="17" t="s">
        <v>3761</v>
      </c>
      <c r="C2804" s="17" t="str">
        <f>tblLocAdj[[#This Row],[STATE]]&amp;tblLocAdj[[#This Row],[COUNTY]]</f>
        <v>VACHESTERFIELD</v>
      </c>
      <c r="D2804" s="20">
        <v>3.1</v>
      </c>
      <c r="E2804" s="17" t="s">
        <v>4539</v>
      </c>
      <c r="F2804" s="19">
        <v>40544</v>
      </c>
      <c r="G2804" s="20">
        <v>3.1</v>
      </c>
      <c r="H2804" s="19"/>
      <c r="I2804" s="20">
        <v>0</v>
      </c>
    </row>
    <row r="2805" spans="1:9" ht="30" x14ac:dyDescent="0.25">
      <c r="A2805" s="17" t="s">
        <v>66</v>
      </c>
      <c r="B2805" s="17" t="s">
        <v>110</v>
      </c>
      <c r="C2805" s="23" t="str">
        <f>tblLocAdj[[#This Row],[STATE]]&amp;tblLocAdj[[#This Row],[COUNTY]]</f>
        <v>VACLARKE</v>
      </c>
      <c r="D2805" s="28">
        <v>2.8</v>
      </c>
      <c r="E2805" s="17" t="s">
        <v>4540</v>
      </c>
      <c r="F2805" s="19">
        <v>40544</v>
      </c>
      <c r="G2805" s="20">
        <v>2.8</v>
      </c>
      <c r="H2805" s="29"/>
      <c r="I2805" s="20">
        <v>0</v>
      </c>
    </row>
    <row r="2806" spans="1:9" ht="30" x14ac:dyDescent="0.25">
      <c r="A2806" s="17" t="s">
        <v>66</v>
      </c>
      <c r="B2806" s="17" t="s">
        <v>4541</v>
      </c>
      <c r="C2806" s="17" t="str">
        <f>tblLocAdj[[#This Row],[STATE]]&amp;tblLocAdj[[#This Row],[COUNTY]]</f>
        <v>VACLIFTON FORGE CITY</v>
      </c>
      <c r="D2806" s="20">
        <v>2.8</v>
      </c>
      <c r="E2806" s="17" t="s">
        <v>4542</v>
      </c>
      <c r="F2806" s="19">
        <v>40544</v>
      </c>
      <c r="G2806" s="20">
        <v>2.8</v>
      </c>
      <c r="H2806" s="19"/>
      <c r="I2806" s="20">
        <v>0</v>
      </c>
    </row>
    <row r="2807" spans="1:9" ht="30" x14ac:dyDescent="0.25">
      <c r="A2807" s="17" t="s">
        <v>66</v>
      </c>
      <c r="B2807" s="17" t="s">
        <v>4543</v>
      </c>
      <c r="C2807" s="23" t="str">
        <f>tblLocAdj[[#This Row],[STATE]]&amp;tblLocAdj[[#This Row],[COUNTY]]</f>
        <v>VACOLONIAL HEIGHTS CITY</v>
      </c>
      <c r="D2807" s="28">
        <v>3.1</v>
      </c>
      <c r="E2807" s="17" t="s">
        <v>4544</v>
      </c>
      <c r="F2807" s="19">
        <v>40544</v>
      </c>
      <c r="G2807" s="20">
        <v>3.1</v>
      </c>
      <c r="H2807" s="29"/>
      <c r="I2807" s="20">
        <v>0</v>
      </c>
    </row>
    <row r="2808" spans="1:9" ht="30" x14ac:dyDescent="0.25">
      <c r="A2808" s="17" t="s">
        <v>66</v>
      </c>
      <c r="B2808" s="17" t="s">
        <v>4545</v>
      </c>
      <c r="C2808" s="23" t="str">
        <f>tblLocAdj[[#This Row],[STATE]]&amp;tblLocAdj[[#This Row],[COUNTY]]</f>
        <v>VACOVINGTON CITY</v>
      </c>
      <c r="D2808" s="28">
        <v>2.8</v>
      </c>
      <c r="E2808" s="17" t="s">
        <v>4546</v>
      </c>
      <c r="F2808" s="19">
        <v>40544</v>
      </c>
      <c r="G2808" s="20">
        <v>2.8</v>
      </c>
      <c r="H2808" s="29"/>
      <c r="I2808" s="20">
        <v>0</v>
      </c>
    </row>
    <row r="2809" spans="1:9" ht="30" x14ac:dyDescent="0.25">
      <c r="A2809" s="17" t="s">
        <v>66</v>
      </c>
      <c r="B2809" s="17" t="s">
        <v>3491</v>
      </c>
      <c r="C2809" s="23" t="str">
        <f>tblLocAdj[[#This Row],[STATE]]&amp;tblLocAdj[[#This Row],[COUNTY]]</f>
        <v>VACRAIG</v>
      </c>
      <c r="D2809" s="28">
        <v>2.9</v>
      </c>
      <c r="E2809" s="17" t="s">
        <v>4547</v>
      </c>
      <c r="F2809" s="19">
        <v>40544</v>
      </c>
      <c r="G2809" s="20">
        <v>2.8</v>
      </c>
      <c r="H2809" s="29">
        <v>39569</v>
      </c>
      <c r="I2809" s="20">
        <v>0.1</v>
      </c>
    </row>
    <row r="2810" spans="1:9" ht="30" x14ac:dyDescent="0.25">
      <c r="A2810" s="17" t="s">
        <v>66</v>
      </c>
      <c r="B2810" s="17" t="s">
        <v>4548</v>
      </c>
      <c r="C2810" s="23" t="str">
        <f>tblLocAdj[[#This Row],[STATE]]&amp;tblLocAdj[[#This Row],[COUNTY]]</f>
        <v>VACULPEPER</v>
      </c>
      <c r="D2810" s="28">
        <v>2.8</v>
      </c>
      <c r="E2810" s="17" t="s">
        <v>4549</v>
      </c>
      <c r="F2810" s="19">
        <v>40544</v>
      </c>
      <c r="G2810" s="20">
        <v>2.8</v>
      </c>
      <c r="H2810" s="29"/>
      <c r="I2810" s="20">
        <v>0</v>
      </c>
    </row>
    <row r="2811" spans="1:9" ht="30" x14ac:dyDescent="0.25">
      <c r="A2811" s="17" t="s">
        <v>66</v>
      </c>
      <c r="B2811" s="17" t="s">
        <v>1273</v>
      </c>
      <c r="C2811" s="17" t="str">
        <f>tblLocAdj[[#This Row],[STATE]]&amp;tblLocAdj[[#This Row],[COUNTY]]</f>
        <v>VACUMBERLAND</v>
      </c>
      <c r="D2811" s="20">
        <v>2.8</v>
      </c>
      <c r="E2811" s="17" t="s">
        <v>4550</v>
      </c>
      <c r="F2811" s="19">
        <v>40544</v>
      </c>
      <c r="G2811" s="20">
        <v>2.8</v>
      </c>
      <c r="H2811" s="19"/>
      <c r="I2811" s="20">
        <v>0</v>
      </c>
    </row>
    <row r="2812" spans="1:9" ht="30" x14ac:dyDescent="0.25">
      <c r="A2812" s="17" t="s">
        <v>66</v>
      </c>
      <c r="B2812" s="17" t="s">
        <v>4551</v>
      </c>
      <c r="C2812" s="23" t="str">
        <f>tblLocAdj[[#This Row],[STATE]]&amp;tblLocAdj[[#This Row],[COUNTY]]</f>
        <v>VADANVILLE CITY</v>
      </c>
      <c r="D2812" s="28">
        <v>2.8</v>
      </c>
      <c r="E2812" s="17" t="s">
        <v>4552</v>
      </c>
      <c r="F2812" s="19">
        <v>40544</v>
      </c>
      <c r="G2812" s="20">
        <v>2.8</v>
      </c>
      <c r="H2812" s="29"/>
      <c r="I2812" s="20">
        <v>0</v>
      </c>
    </row>
    <row r="2813" spans="1:9" ht="30" x14ac:dyDescent="0.25">
      <c r="A2813" s="17" t="s">
        <v>66</v>
      </c>
      <c r="B2813" s="17" t="s">
        <v>4553</v>
      </c>
      <c r="C2813" s="23" t="str">
        <f>tblLocAdj[[#This Row],[STATE]]&amp;tblLocAdj[[#This Row],[COUNTY]]</f>
        <v>VADICKENSON</v>
      </c>
      <c r="D2813" s="28">
        <v>3.2</v>
      </c>
      <c r="E2813" s="17" t="s">
        <v>4554</v>
      </c>
      <c r="F2813" s="19">
        <v>40544</v>
      </c>
      <c r="G2813" s="20">
        <v>2.8</v>
      </c>
      <c r="H2813" s="29">
        <v>39569</v>
      </c>
      <c r="I2813" s="20">
        <v>0.4</v>
      </c>
    </row>
    <row r="2814" spans="1:9" ht="30" x14ac:dyDescent="0.25">
      <c r="A2814" s="17" t="s">
        <v>66</v>
      </c>
      <c r="B2814" s="17" t="s">
        <v>4555</v>
      </c>
      <c r="C2814" s="17" t="str">
        <f>tblLocAdj[[#This Row],[STATE]]&amp;tblLocAdj[[#This Row],[COUNTY]]</f>
        <v>VADINWIDDIE</v>
      </c>
      <c r="D2814" s="20">
        <v>3.1</v>
      </c>
      <c r="E2814" s="17" t="s">
        <v>4556</v>
      </c>
      <c r="F2814" s="19">
        <v>40544</v>
      </c>
      <c r="G2814" s="20">
        <v>3.1</v>
      </c>
      <c r="H2814" s="19"/>
      <c r="I2814" s="20">
        <v>0</v>
      </c>
    </row>
    <row r="2815" spans="1:9" ht="30" x14ac:dyDescent="0.25">
      <c r="A2815" s="17" t="s">
        <v>66</v>
      </c>
      <c r="B2815" s="17" t="s">
        <v>4557</v>
      </c>
      <c r="C2815" s="23" t="str">
        <f>tblLocAdj[[#This Row],[STATE]]&amp;tblLocAdj[[#This Row],[COUNTY]]</f>
        <v>VAEMPORIA CITY</v>
      </c>
      <c r="D2815" s="28">
        <v>3.1</v>
      </c>
      <c r="E2815" s="17" t="s">
        <v>4558</v>
      </c>
      <c r="F2815" s="19">
        <v>40544</v>
      </c>
      <c r="G2815" s="20">
        <v>3.1</v>
      </c>
      <c r="H2815" s="29"/>
      <c r="I2815" s="20">
        <v>0</v>
      </c>
    </row>
    <row r="2816" spans="1:9" ht="30" x14ac:dyDescent="0.25">
      <c r="A2816" s="17" t="s">
        <v>66</v>
      </c>
      <c r="B2816" s="17" t="s">
        <v>1996</v>
      </c>
      <c r="C2816" s="23" t="str">
        <f>tblLocAdj[[#This Row],[STATE]]&amp;tblLocAdj[[#This Row],[COUNTY]]</f>
        <v>VAESSEX</v>
      </c>
      <c r="D2816" s="28">
        <v>3.1</v>
      </c>
      <c r="E2816" s="17" t="s">
        <v>4559</v>
      </c>
      <c r="F2816" s="19">
        <v>40544</v>
      </c>
      <c r="G2816" s="20">
        <v>3.1</v>
      </c>
      <c r="H2816" s="29"/>
      <c r="I2816" s="20">
        <v>0</v>
      </c>
    </row>
    <row r="2817" spans="1:9" ht="30" x14ac:dyDescent="0.25">
      <c r="A2817" s="17" t="s">
        <v>66</v>
      </c>
      <c r="B2817" s="17" t="s">
        <v>4560</v>
      </c>
      <c r="C2817" s="23" t="str">
        <f>tblLocAdj[[#This Row],[STATE]]&amp;tblLocAdj[[#This Row],[COUNTY]]</f>
        <v>VAFAIRFAX</v>
      </c>
      <c r="D2817" s="28">
        <v>3</v>
      </c>
      <c r="E2817" s="17" t="s">
        <v>4561</v>
      </c>
      <c r="F2817" s="19">
        <v>40544</v>
      </c>
      <c r="G2817" s="20">
        <v>3</v>
      </c>
      <c r="H2817" s="29"/>
      <c r="I2817" s="20">
        <v>0</v>
      </c>
    </row>
    <row r="2818" spans="1:9" ht="30" x14ac:dyDescent="0.25">
      <c r="A2818" s="17" t="s">
        <v>66</v>
      </c>
      <c r="B2818" s="17" t="s">
        <v>4562</v>
      </c>
      <c r="C2818" s="23" t="str">
        <f>tblLocAdj[[#This Row],[STATE]]&amp;tblLocAdj[[#This Row],[COUNTY]]</f>
        <v>VAFAIRFAX CITY</v>
      </c>
      <c r="D2818" s="28">
        <v>3</v>
      </c>
      <c r="E2818" s="17" t="s">
        <v>4563</v>
      </c>
      <c r="F2818" s="19">
        <v>40544</v>
      </c>
      <c r="G2818" s="20">
        <v>3</v>
      </c>
      <c r="H2818" s="29"/>
      <c r="I2818" s="20">
        <v>0</v>
      </c>
    </row>
    <row r="2819" spans="1:9" ht="30" x14ac:dyDescent="0.25">
      <c r="A2819" s="17" t="s">
        <v>66</v>
      </c>
      <c r="B2819" s="17" t="s">
        <v>4564</v>
      </c>
      <c r="C2819" s="17" t="str">
        <f>tblLocAdj[[#This Row],[STATE]]&amp;tblLocAdj[[#This Row],[COUNTY]]</f>
        <v>VAFALLS CHURCH CITY</v>
      </c>
      <c r="D2819" s="20">
        <v>3</v>
      </c>
      <c r="E2819" s="17" t="s">
        <v>4565</v>
      </c>
      <c r="F2819" s="19">
        <v>40544</v>
      </c>
      <c r="G2819" s="20">
        <v>3</v>
      </c>
      <c r="H2819" s="19"/>
      <c r="I2819" s="20">
        <v>0</v>
      </c>
    </row>
    <row r="2820" spans="1:9" ht="30" x14ac:dyDescent="0.25">
      <c r="A2820" s="17" t="s">
        <v>66</v>
      </c>
      <c r="B2820" s="17" t="s">
        <v>4566</v>
      </c>
      <c r="C2820" s="23" t="str">
        <f>tblLocAdj[[#This Row],[STATE]]&amp;tblLocAdj[[#This Row],[COUNTY]]</f>
        <v>VAFAUQUIER</v>
      </c>
      <c r="D2820" s="28">
        <v>3</v>
      </c>
      <c r="E2820" s="17" t="s">
        <v>4567</v>
      </c>
      <c r="F2820" s="19">
        <v>40544</v>
      </c>
      <c r="G2820" s="20">
        <v>3</v>
      </c>
      <c r="H2820" s="29"/>
      <c r="I2820" s="20">
        <v>0</v>
      </c>
    </row>
    <row r="2821" spans="1:9" ht="30" x14ac:dyDescent="0.25">
      <c r="A2821" s="17" t="s">
        <v>66</v>
      </c>
      <c r="B2821" s="17" t="s">
        <v>851</v>
      </c>
      <c r="C2821" s="17" t="str">
        <f>tblLocAdj[[#This Row],[STATE]]&amp;tblLocAdj[[#This Row],[COUNTY]]</f>
        <v>VAFLOYD</v>
      </c>
      <c r="D2821" s="20">
        <v>3.2</v>
      </c>
      <c r="E2821" s="17" t="s">
        <v>4568</v>
      </c>
      <c r="F2821" s="19">
        <v>40544</v>
      </c>
      <c r="G2821" s="20">
        <v>2.8</v>
      </c>
      <c r="H2821" s="19">
        <v>39569</v>
      </c>
      <c r="I2821" s="20">
        <v>0.4</v>
      </c>
    </row>
    <row r="2822" spans="1:9" ht="30" x14ac:dyDescent="0.25">
      <c r="A2822" s="17" t="s">
        <v>66</v>
      </c>
      <c r="B2822" s="17" t="s">
        <v>4569</v>
      </c>
      <c r="C2822" s="23" t="str">
        <f>tblLocAdj[[#This Row],[STATE]]&amp;tblLocAdj[[#This Row],[COUNTY]]</f>
        <v>VAFLUVANNA</v>
      </c>
      <c r="D2822" s="28">
        <v>2.8</v>
      </c>
      <c r="E2822" s="17" t="s">
        <v>4570</v>
      </c>
      <c r="F2822" s="19">
        <v>40544</v>
      </c>
      <c r="G2822" s="20">
        <v>2.8</v>
      </c>
      <c r="H2822" s="29"/>
      <c r="I2822" s="20">
        <v>0</v>
      </c>
    </row>
    <row r="2823" spans="1:9" ht="30" x14ac:dyDescent="0.25">
      <c r="A2823" s="17" t="s">
        <v>66</v>
      </c>
      <c r="B2823" s="17" t="s">
        <v>144</v>
      </c>
      <c r="C2823" s="17" t="str">
        <f>tblLocAdj[[#This Row],[STATE]]&amp;tblLocAdj[[#This Row],[COUNTY]]</f>
        <v>VAFRANKLIN</v>
      </c>
      <c r="D2823" s="20">
        <v>3.2</v>
      </c>
      <c r="E2823" s="17" t="s">
        <v>4571</v>
      </c>
      <c r="F2823" s="19">
        <v>40544</v>
      </c>
      <c r="G2823" s="20">
        <v>2.8</v>
      </c>
      <c r="H2823" s="19">
        <v>39569</v>
      </c>
      <c r="I2823" s="20">
        <v>0.4</v>
      </c>
    </row>
    <row r="2824" spans="1:9" ht="30" x14ac:dyDescent="0.25">
      <c r="A2824" s="17" t="s">
        <v>66</v>
      </c>
      <c r="B2824" s="17" t="s">
        <v>4572</v>
      </c>
      <c r="C2824" s="23" t="str">
        <f>tblLocAdj[[#This Row],[STATE]]&amp;tblLocAdj[[#This Row],[COUNTY]]</f>
        <v>VAFRANKLIN CITY</v>
      </c>
      <c r="D2824" s="28">
        <v>3.1</v>
      </c>
      <c r="E2824" s="17" t="s">
        <v>4573</v>
      </c>
      <c r="F2824" s="19">
        <v>40544</v>
      </c>
      <c r="G2824" s="20">
        <v>3.1</v>
      </c>
      <c r="H2824" s="29"/>
      <c r="I2824" s="20">
        <v>0</v>
      </c>
    </row>
    <row r="2825" spans="1:9" ht="30" x14ac:dyDescent="0.25">
      <c r="A2825" s="17" t="s">
        <v>66</v>
      </c>
      <c r="B2825" s="17" t="s">
        <v>2032</v>
      </c>
      <c r="C2825" s="23" t="str">
        <f>tblLocAdj[[#This Row],[STATE]]&amp;tblLocAdj[[#This Row],[COUNTY]]</f>
        <v>VAFREDERICK</v>
      </c>
      <c r="D2825" s="28">
        <v>2.8</v>
      </c>
      <c r="E2825" s="17" t="s">
        <v>4574</v>
      </c>
      <c r="F2825" s="19">
        <v>40544</v>
      </c>
      <c r="G2825" s="20">
        <v>2.8</v>
      </c>
      <c r="H2825" s="29"/>
      <c r="I2825" s="20">
        <v>0</v>
      </c>
    </row>
    <row r="2826" spans="1:9" ht="30" x14ac:dyDescent="0.25">
      <c r="A2826" s="17" t="s">
        <v>66</v>
      </c>
      <c r="B2826" s="17" t="s">
        <v>4575</v>
      </c>
      <c r="C2826" s="17" t="str">
        <f>tblLocAdj[[#This Row],[STATE]]&amp;tblLocAdj[[#This Row],[COUNTY]]</f>
        <v>VAFREDERICKSBURG CITY</v>
      </c>
      <c r="D2826" s="20">
        <v>2.8</v>
      </c>
      <c r="E2826" s="17" t="s">
        <v>4576</v>
      </c>
      <c r="F2826" s="19">
        <v>40544</v>
      </c>
      <c r="G2826" s="20">
        <v>2.8</v>
      </c>
      <c r="H2826" s="19"/>
      <c r="I2826" s="20">
        <v>0</v>
      </c>
    </row>
    <row r="2827" spans="1:9" ht="30" x14ac:dyDescent="0.25">
      <c r="A2827" s="17" t="s">
        <v>66</v>
      </c>
      <c r="B2827" s="17" t="s">
        <v>4577</v>
      </c>
      <c r="C2827" s="23" t="str">
        <f>tblLocAdj[[#This Row],[STATE]]&amp;tblLocAdj[[#This Row],[COUNTY]]</f>
        <v>VAGALAX CITY</v>
      </c>
      <c r="D2827" s="28">
        <v>2.8</v>
      </c>
      <c r="E2827" s="17" t="s">
        <v>4578</v>
      </c>
      <c r="F2827" s="19">
        <v>40544</v>
      </c>
      <c r="G2827" s="20">
        <v>2.8</v>
      </c>
      <c r="H2827" s="29"/>
      <c r="I2827" s="20">
        <v>0</v>
      </c>
    </row>
    <row r="2828" spans="1:9" ht="30" x14ac:dyDescent="0.25">
      <c r="A2828" s="17" t="s">
        <v>66</v>
      </c>
      <c r="B2828" s="17" t="s">
        <v>3953</v>
      </c>
      <c r="C2828" s="23" t="str">
        <f>tblLocAdj[[#This Row],[STATE]]&amp;tblLocAdj[[#This Row],[COUNTY]]</f>
        <v>VAGILES</v>
      </c>
      <c r="D2828" s="28">
        <v>2.9</v>
      </c>
      <c r="E2828" s="17" t="s">
        <v>4579</v>
      </c>
      <c r="F2828" s="19">
        <v>40544</v>
      </c>
      <c r="G2828" s="20">
        <v>2.8</v>
      </c>
      <c r="H2828" s="29">
        <v>39569</v>
      </c>
      <c r="I2828" s="20">
        <v>0.1</v>
      </c>
    </row>
    <row r="2829" spans="1:9" ht="30" x14ac:dyDescent="0.25">
      <c r="A2829" s="17" t="s">
        <v>66</v>
      </c>
      <c r="B2829" s="17" t="s">
        <v>3146</v>
      </c>
      <c r="C2829" s="23" t="str">
        <f>tblLocAdj[[#This Row],[STATE]]&amp;tblLocAdj[[#This Row],[COUNTY]]</f>
        <v>VAGLOUCESTER</v>
      </c>
      <c r="D2829" s="28">
        <v>3.2</v>
      </c>
      <c r="E2829" s="17" t="s">
        <v>4580</v>
      </c>
      <c r="F2829" s="19">
        <v>40544</v>
      </c>
      <c r="G2829" s="20">
        <v>3.2</v>
      </c>
      <c r="H2829" s="29"/>
      <c r="I2829" s="20">
        <v>0</v>
      </c>
    </row>
    <row r="2830" spans="1:9" ht="30" x14ac:dyDescent="0.25">
      <c r="A2830" s="17" t="s">
        <v>66</v>
      </c>
      <c r="B2830" s="17" t="s">
        <v>4581</v>
      </c>
      <c r="C2830" s="23" t="str">
        <f>tblLocAdj[[#This Row],[STATE]]&amp;tblLocAdj[[#This Row],[COUNTY]]</f>
        <v>VAGOOCHLAND</v>
      </c>
      <c r="D2830" s="28">
        <v>3.1</v>
      </c>
      <c r="E2830" s="17" t="s">
        <v>4582</v>
      </c>
      <c r="F2830" s="19">
        <v>40544</v>
      </c>
      <c r="G2830" s="20">
        <v>3.1</v>
      </c>
      <c r="H2830" s="29"/>
      <c r="I2830" s="20">
        <v>0</v>
      </c>
    </row>
    <row r="2831" spans="1:9" ht="30" x14ac:dyDescent="0.25">
      <c r="A2831" s="17" t="s">
        <v>66</v>
      </c>
      <c r="B2831" s="17" t="s">
        <v>1767</v>
      </c>
      <c r="C2831" s="23" t="str">
        <f>tblLocAdj[[#This Row],[STATE]]&amp;tblLocAdj[[#This Row],[COUNTY]]</f>
        <v>VAGRAYSON</v>
      </c>
      <c r="D2831" s="28">
        <v>3.2</v>
      </c>
      <c r="E2831" s="17" t="s">
        <v>4583</v>
      </c>
      <c r="F2831" s="19">
        <v>40544</v>
      </c>
      <c r="G2831" s="20">
        <v>2.8</v>
      </c>
      <c r="H2831" s="29">
        <v>39569</v>
      </c>
      <c r="I2831" s="20">
        <v>0.4</v>
      </c>
    </row>
    <row r="2832" spans="1:9" ht="30" x14ac:dyDescent="0.25">
      <c r="A2832" s="17" t="s">
        <v>66</v>
      </c>
      <c r="B2832" s="17" t="s">
        <v>148</v>
      </c>
      <c r="C2832" s="17" t="str">
        <f>tblLocAdj[[#This Row],[STATE]]&amp;tblLocAdj[[#This Row],[COUNTY]]</f>
        <v>VAGREENE</v>
      </c>
      <c r="D2832" s="20">
        <v>2.8</v>
      </c>
      <c r="E2832" s="17" t="s">
        <v>4584</v>
      </c>
      <c r="F2832" s="19">
        <v>40544</v>
      </c>
      <c r="G2832" s="20">
        <v>2.8</v>
      </c>
      <c r="H2832" s="19"/>
      <c r="I2832" s="20">
        <v>0</v>
      </c>
    </row>
    <row r="2833" spans="1:9" ht="30" x14ac:dyDescent="0.25">
      <c r="A2833" s="17" t="s">
        <v>66</v>
      </c>
      <c r="B2833" s="17" t="s">
        <v>4585</v>
      </c>
      <c r="C2833" s="17" t="str">
        <f>tblLocAdj[[#This Row],[STATE]]&amp;tblLocAdj[[#This Row],[COUNTY]]</f>
        <v>VAGREENSVILLE</v>
      </c>
      <c r="D2833" s="20">
        <v>3.1</v>
      </c>
      <c r="E2833" s="17" t="s">
        <v>4586</v>
      </c>
      <c r="F2833" s="19">
        <v>40544</v>
      </c>
      <c r="G2833" s="20">
        <v>3.1</v>
      </c>
      <c r="H2833" s="19"/>
      <c r="I2833" s="20">
        <v>0</v>
      </c>
    </row>
    <row r="2834" spans="1:9" ht="30" x14ac:dyDescent="0.25">
      <c r="A2834" s="17" t="s">
        <v>66</v>
      </c>
      <c r="B2834" s="17" t="s">
        <v>2805</v>
      </c>
      <c r="C2834" s="23" t="str">
        <f>tblLocAdj[[#This Row],[STATE]]&amp;tblLocAdj[[#This Row],[COUNTY]]</f>
        <v>VAHALIFAX</v>
      </c>
      <c r="D2834" s="28">
        <v>3.1</v>
      </c>
      <c r="E2834" s="17" t="s">
        <v>4587</v>
      </c>
      <c r="F2834" s="19">
        <v>40544</v>
      </c>
      <c r="G2834" s="20">
        <v>3.1</v>
      </c>
      <c r="H2834" s="29"/>
      <c r="I2834" s="20">
        <v>0</v>
      </c>
    </row>
    <row r="2835" spans="1:9" ht="30" x14ac:dyDescent="0.25">
      <c r="A2835" s="17" t="s">
        <v>66</v>
      </c>
      <c r="B2835" s="17" t="s">
        <v>4588</v>
      </c>
      <c r="C2835" s="23" t="str">
        <f>tblLocAdj[[#This Row],[STATE]]&amp;tblLocAdj[[#This Row],[COUNTY]]</f>
        <v>VAHAMPTON CITY</v>
      </c>
      <c r="D2835" s="28">
        <v>3.2</v>
      </c>
      <c r="E2835" s="17" t="s">
        <v>4589</v>
      </c>
      <c r="F2835" s="19">
        <v>40544</v>
      </c>
      <c r="G2835" s="20">
        <v>3.2</v>
      </c>
      <c r="H2835" s="29"/>
      <c r="I2835" s="20">
        <v>0</v>
      </c>
    </row>
    <row r="2836" spans="1:9" ht="30" x14ac:dyDescent="0.25">
      <c r="A2836" s="17" t="s">
        <v>66</v>
      </c>
      <c r="B2836" s="17" t="s">
        <v>4590</v>
      </c>
      <c r="C2836" s="23" t="str">
        <f>tblLocAdj[[#This Row],[STATE]]&amp;tblLocAdj[[#This Row],[COUNTY]]</f>
        <v>VAHANOVER</v>
      </c>
      <c r="D2836" s="28">
        <v>3.1</v>
      </c>
      <c r="E2836" s="17" t="s">
        <v>4591</v>
      </c>
      <c r="F2836" s="19">
        <v>40544</v>
      </c>
      <c r="G2836" s="20">
        <v>3.1</v>
      </c>
      <c r="H2836" s="29"/>
      <c r="I2836" s="20">
        <v>0</v>
      </c>
    </row>
    <row r="2837" spans="1:9" ht="30" x14ac:dyDescent="0.25">
      <c r="A2837" s="17" t="s">
        <v>66</v>
      </c>
      <c r="B2837" s="17" t="s">
        <v>4592</v>
      </c>
      <c r="C2837" s="23" t="str">
        <f>tblLocAdj[[#This Row],[STATE]]&amp;tblLocAdj[[#This Row],[COUNTY]]</f>
        <v>VAHARRISONBURG CITY</v>
      </c>
      <c r="D2837" s="28">
        <v>2.8</v>
      </c>
      <c r="E2837" s="17" t="s">
        <v>4593</v>
      </c>
      <c r="F2837" s="19">
        <v>40544</v>
      </c>
      <c r="G2837" s="20">
        <v>2.8</v>
      </c>
      <c r="H2837" s="29"/>
      <c r="I2837" s="20">
        <v>0</v>
      </c>
    </row>
    <row r="2838" spans="1:9" ht="30" x14ac:dyDescent="0.25">
      <c r="A2838" s="17" t="s">
        <v>66</v>
      </c>
      <c r="B2838" s="17" t="s">
        <v>4594</v>
      </c>
      <c r="C2838" s="23" t="str">
        <f>tblLocAdj[[#This Row],[STATE]]&amp;tblLocAdj[[#This Row],[COUNTY]]</f>
        <v>VAHENRICO</v>
      </c>
      <c r="D2838" s="28">
        <v>3.1</v>
      </c>
      <c r="E2838" s="17" t="s">
        <v>4595</v>
      </c>
      <c r="F2838" s="19">
        <v>40544</v>
      </c>
      <c r="G2838" s="20">
        <v>3.1</v>
      </c>
      <c r="H2838" s="29"/>
      <c r="I2838" s="20">
        <v>0</v>
      </c>
    </row>
    <row r="2839" spans="1:9" ht="30" x14ac:dyDescent="0.25">
      <c r="A2839" s="17" t="s">
        <v>66</v>
      </c>
      <c r="B2839" s="17" t="s">
        <v>152</v>
      </c>
      <c r="C2839" s="23" t="str">
        <f>tblLocAdj[[#This Row],[STATE]]&amp;tblLocAdj[[#This Row],[COUNTY]]</f>
        <v>VAHENRY</v>
      </c>
      <c r="D2839" s="28">
        <v>3.2</v>
      </c>
      <c r="E2839" s="17" t="s">
        <v>4596</v>
      </c>
      <c r="F2839" s="19">
        <v>40544</v>
      </c>
      <c r="G2839" s="20">
        <v>2.8</v>
      </c>
      <c r="H2839" s="29">
        <v>39569</v>
      </c>
      <c r="I2839" s="20">
        <v>0.4</v>
      </c>
    </row>
    <row r="2840" spans="1:9" ht="30" x14ac:dyDescent="0.25">
      <c r="A2840" s="17" t="s">
        <v>66</v>
      </c>
      <c r="B2840" s="17" t="s">
        <v>3392</v>
      </c>
      <c r="C2840" s="17" t="str">
        <f>tblLocAdj[[#This Row],[STATE]]&amp;tblLocAdj[[#This Row],[COUNTY]]</f>
        <v>VAHIGHLAND</v>
      </c>
      <c r="D2840" s="20">
        <v>2.9</v>
      </c>
      <c r="E2840" s="17" t="s">
        <v>4597</v>
      </c>
      <c r="F2840" s="19">
        <v>40544</v>
      </c>
      <c r="G2840" s="20">
        <v>2.8</v>
      </c>
      <c r="H2840" s="19">
        <v>39569</v>
      </c>
      <c r="I2840" s="20">
        <v>0.1</v>
      </c>
    </row>
    <row r="2841" spans="1:9" ht="30" x14ac:dyDescent="0.25">
      <c r="A2841" s="17" t="s">
        <v>66</v>
      </c>
      <c r="B2841" s="17" t="s">
        <v>4598</v>
      </c>
      <c r="C2841" s="23" t="str">
        <f>tblLocAdj[[#This Row],[STATE]]&amp;tblLocAdj[[#This Row],[COUNTY]]</f>
        <v>VAHOPEWELL CITY</v>
      </c>
      <c r="D2841" s="28">
        <v>3.1</v>
      </c>
      <c r="E2841" s="17" t="s">
        <v>4599</v>
      </c>
      <c r="F2841" s="19">
        <v>40544</v>
      </c>
      <c r="G2841" s="20">
        <v>3.1</v>
      </c>
      <c r="H2841" s="29"/>
      <c r="I2841" s="20">
        <v>0</v>
      </c>
    </row>
    <row r="2842" spans="1:9" ht="30" x14ac:dyDescent="0.25">
      <c r="A2842" s="17" t="s">
        <v>66</v>
      </c>
      <c r="B2842" s="17" t="s">
        <v>4600</v>
      </c>
      <c r="C2842" s="23" t="str">
        <f>tblLocAdj[[#This Row],[STATE]]&amp;tblLocAdj[[#This Row],[COUNTY]]</f>
        <v>VAISLE OF WIGHT</v>
      </c>
      <c r="D2842" s="28">
        <v>3.2</v>
      </c>
      <c r="E2842" s="17" t="s">
        <v>4601</v>
      </c>
      <c r="F2842" s="19">
        <v>40544</v>
      </c>
      <c r="G2842" s="20">
        <v>3.2</v>
      </c>
      <c r="H2842" s="29"/>
      <c r="I2842" s="20">
        <v>0</v>
      </c>
    </row>
    <row r="2843" spans="1:9" ht="30" x14ac:dyDescent="0.25">
      <c r="A2843" s="17" t="s">
        <v>66</v>
      </c>
      <c r="B2843" s="17" t="s">
        <v>4602</v>
      </c>
      <c r="C2843" s="23" t="str">
        <f>tblLocAdj[[#This Row],[STATE]]&amp;tblLocAdj[[#This Row],[COUNTY]]</f>
        <v>VAJAMES CITY</v>
      </c>
      <c r="D2843" s="28">
        <v>3.1</v>
      </c>
      <c r="E2843" s="17" t="s">
        <v>4603</v>
      </c>
      <c r="F2843" s="19">
        <v>40544</v>
      </c>
      <c r="G2843" s="20">
        <v>3.1</v>
      </c>
      <c r="H2843" s="29"/>
      <c r="I2843" s="20">
        <v>0</v>
      </c>
    </row>
    <row r="2844" spans="1:9" ht="30" x14ac:dyDescent="0.25">
      <c r="A2844" s="17" t="s">
        <v>66</v>
      </c>
      <c r="B2844" s="17" t="s">
        <v>4604</v>
      </c>
      <c r="C2844" s="23" t="str">
        <f>tblLocAdj[[#This Row],[STATE]]&amp;tblLocAdj[[#This Row],[COUNTY]]</f>
        <v>VAKING AND QUEEN</v>
      </c>
      <c r="D2844" s="28">
        <v>3.1</v>
      </c>
      <c r="E2844" s="17" t="s">
        <v>4605</v>
      </c>
      <c r="F2844" s="19">
        <v>40544</v>
      </c>
      <c r="G2844" s="20">
        <v>3.1</v>
      </c>
      <c r="H2844" s="29"/>
      <c r="I2844" s="20">
        <v>0</v>
      </c>
    </row>
    <row r="2845" spans="1:9" ht="30" x14ac:dyDescent="0.25">
      <c r="A2845" s="17" t="s">
        <v>66</v>
      </c>
      <c r="B2845" s="17" t="s">
        <v>4606</v>
      </c>
      <c r="C2845" s="23" t="str">
        <f>tblLocAdj[[#This Row],[STATE]]&amp;tblLocAdj[[#This Row],[COUNTY]]</f>
        <v>VAKING GEORGE</v>
      </c>
      <c r="D2845" s="28">
        <v>3.1</v>
      </c>
      <c r="E2845" s="17" t="s">
        <v>4607</v>
      </c>
      <c r="F2845" s="19">
        <v>40544</v>
      </c>
      <c r="G2845" s="20">
        <v>3.1</v>
      </c>
      <c r="H2845" s="29"/>
      <c r="I2845" s="20">
        <v>0</v>
      </c>
    </row>
    <row r="2846" spans="1:9" ht="30" x14ac:dyDescent="0.25">
      <c r="A2846" s="17" t="s">
        <v>66</v>
      </c>
      <c r="B2846" s="17" t="s">
        <v>4608</v>
      </c>
      <c r="C2846" s="23" t="str">
        <f>tblLocAdj[[#This Row],[STATE]]&amp;tblLocAdj[[#This Row],[COUNTY]]</f>
        <v>VAKING WILLIAM</v>
      </c>
      <c r="D2846" s="28">
        <v>3.1</v>
      </c>
      <c r="E2846" s="17" t="s">
        <v>4609</v>
      </c>
      <c r="F2846" s="19">
        <v>40544</v>
      </c>
      <c r="G2846" s="20">
        <v>3.1</v>
      </c>
      <c r="H2846" s="29"/>
      <c r="I2846" s="20">
        <v>0</v>
      </c>
    </row>
    <row r="2847" spans="1:9" ht="30" x14ac:dyDescent="0.25">
      <c r="A2847" s="17" t="s">
        <v>66</v>
      </c>
      <c r="B2847" s="17" t="s">
        <v>3065</v>
      </c>
      <c r="C2847" s="23" t="str">
        <f>tblLocAdj[[#This Row],[STATE]]&amp;tblLocAdj[[#This Row],[COUNTY]]</f>
        <v>VALANCASTER</v>
      </c>
      <c r="D2847" s="28">
        <v>3.1</v>
      </c>
      <c r="E2847" s="17" t="s">
        <v>4610</v>
      </c>
      <c r="F2847" s="19">
        <v>40544</v>
      </c>
      <c r="G2847" s="20">
        <v>3.1</v>
      </c>
      <c r="H2847" s="29"/>
      <c r="I2847" s="20">
        <v>0</v>
      </c>
    </row>
    <row r="2848" spans="1:9" ht="30" x14ac:dyDescent="0.25">
      <c r="A2848" s="17" t="s">
        <v>66</v>
      </c>
      <c r="B2848" s="17" t="s">
        <v>166</v>
      </c>
      <c r="C2848" s="17" t="str">
        <f>tblLocAdj[[#This Row],[STATE]]&amp;tblLocAdj[[#This Row],[COUNTY]]</f>
        <v>VALEE</v>
      </c>
      <c r="D2848" s="20">
        <v>3.2</v>
      </c>
      <c r="E2848" s="17" t="s">
        <v>4611</v>
      </c>
      <c r="F2848" s="19">
        <v>40544</v>
      </c>
      <c r="G2848" s="20">
        <v>2.8</v>
      </c>
      <c r="H2848" s="19">
        <v>39569</v>
      </c>
      <c r="I2848" s="20">
        <v>0.4</v>
      </c>
    </row>
    <row r="2849" spans="1:9" ht="30" x14ac:dyDescent="0.25">
      <c r="A2849" s="17" t="s">
        <v>66</v>
      </c>
      <c r="B2849" s="17" t="s">
        <v>4612</v>
      </c>
      <c r="C2849" s="23" t="str">
        <f>tblLocAdj[[#This Row],[STATE]]&amp;tblLocAdj[[#This Row],[COUNTY]]</f>
        <v>VALEXINGTON CITY</v>
      </c>
      <c r="D2849" s="28">
        <v>2.8</v>
      </c>
      <c r="E2849" s="17" t="s">
        <v>4613</v>
      </c>
      <c r="F2849" s="19">
        <v>40544</v>
      </c>
      <c r="G2849" s="20">
        <v>2.8</v>
      </c>
      <c r="H2849" s="29"/>
      <c r="I2849" s="20">
        <v>0</v>
      </c>
    </row>
    <row r="2850" spans="1:9" ht="30" x14ac:dyDescent="0.25">
      <c r="A2850" s="17" t="s">
        <v>66</v>
      </c>
      <c r="B2850" s="17" t="s">
        <v>4614</v>
      </c>
      <c r="C2850" s="23" t="str">
        <f>tblLocAdj[[#This Row],[STATE]]&amp;tblLocAdj[[#This Row],[COUNTY]]</f>
        <v>VALOUDOUN</v>
      </c>
      <c r="D2850" s="28">
        <v>3</v>
      </c>
      <c r="E2850" s="17" t="s">
        <v>4615</v>
      </c>
      <c r="F2850" s="19">
        <v>40544</v>
      </c>
      <c r="G2850" s="20">
        <v>3</v>
      </c>
      <c r="H2850" s="29"/>
      <c r="I2850" s="20">
        <v>0</v>
      </c>
    </row>
    <row r="2851" spans="1:9" ht="30" x14ac:dyDescent="0.25">
      <c r="A2851" s="17" t="s">
        <v>66</v>
      </c>
      <c r="B2851" s="17" t="s">
        <v>1106</v>
      </c>
      <c r="C2851" s="23" t="str">
        <f>tblLocAdj[[#This Row],[STATE]]&amp;tblLocAdj[[#This Row],[COUNTY]]</f>
        <v>VALOUISA</v>
      </c>
      <c r="D2851" s="28">
        <v>2.8</v>
      </c>
      <c r="E2851" s="17" t="s">
        <v>4616</v>
      </c>
      <c r="F2851" s="19">
        <v>40544</v>
      </c>
      <c r="G2851" s="20">
        <v>2.8</v>
      </c>
      <c r="H2851" s="29"/>
      <c r="I2851" s="20">
        <v>0</v>
      </c>
    </row>
    <row r="2852" spans="1:9" ht="30" x14ac:dyDescent="0.25">
      <c r="A2852" s="17" t="s">
        <v>66</v>
      </c>
      <c r="B2852" s="17" t="s">
        <v>4617</v>
      </c>
      <c r="C2852" s="23" t="str">
        <f>tblLocAdj[[#This Row],[STATE]]&amp;tblLocAdj[[#This Row],[COUNTY]]</f>
        <v>VALUNENBURG</v>
      </c>
      <c r="D2852" s="28">
        <v>3.1</v>
      </c>
      <c r="E2852" s="17" t="s">
        <v>4618</v>
      </c>
      <c r="F2852" s="19">
        <v>40544</v>
      </c>
      <c r="G2852" s="20">
        <v>3.1</v>
      </c>
      <c r="H2852" s="29"/>
      <c r="I2852" s="20">
        <v>0</v>
      </c>
    </row>
    <row r="2853" spans="1:9" ht="30" x14ac:dyDescent="0.25">
      <c r="A2853" s="17" t="s">
        <v>66</v>
      </c>
      <c r="B2853" s="17" t="s">
        <v>4619</v>
      </c>
      <c r="C2853" s="23" t="str">
        <f>tblLocAdj[[#This Row],[STATE]]&amp;tblLocAdj[[#This Row],[COUNTY]]</f>
        <v>VALYNCHBURG CITY</v>
      </c>
      <c r="D2853" s="28">
        <v>2.8</v>
      </c>
      <c r="E2853" s="17" t="s">
        <v>4620</v>
      </c>
      <c r="F2853" s="19">
        <v>40544</v>
      </c>
      <c r="G2853" s="20">
        <v>2.8</v>
      </c>
      <c r="H2853" s="29"/>
      <c r="I2853" s="20">
        <v>0</v>
      </c>
    </row>
    <row r="2854" spans="1:9" ht="30" x14ac:dyDescent="0.25">
      <c r="A2854" s="17" t="s">
        <v>66</v>
      </c>
      <c r="B2854" s="17" t="s">
        <v>174</v>
      </c>
      <c r="C2854" s="23" t="str">
        <f>tblLocAdj[[#This Row],[STATE]]&amp;tblLocAdj[[#This Row],[COUNTY]]</f>
        <v>VAMADISON</v>
      </c>
      <c r="D2854" s="28">
        <v>2.8</v>
      </c>
      <c r="E2854" s="17" t="s">
        <v>4621</v>
      </c>
      <c r="F2854" s="19">
        <v>40544</v>
      </c>
      <c r="G2854" s="20">
        <v>2.8</v>
      </c>
      <c r="H2854" s="29"/>
      <c r="I2854" s="20">
        <v>0</v>
      </c>
    </row>
    <row r="2855" spans="1:9" ht="30" x14ac:dyDescent="0.25">
      <c r="A2855" s="17" t="s">
        <v>66</v>
      </c>
      <c r="B2855" s="17" t="s">
        <v>4622</v>
      </c>
      <c r="C2855" s="23" t="str">
        <f>tblLocAdj[[#This Row],[STATE]]&amp;tblLocAdj[[#This Row],[COUNTY]]</f>
        <v>VAMANASSAS CITY</v>
      </c>
      <c r="D2855" s="28">
        <v>3</v>
      </c>
      <c r="E2855" s="17" t="s">
        <v>4623</v>
      </c>
      <c r="F2855" s="19">
        <v>40544</v>
      </c>
      <c r="G2855" s="20">
        <v>3</v>
      </c>
      <c r="H2855" s="29"/>
      <c r="I2855" s="20">
        <v>0</v>
      </c>
    </row>
    <row r="2856" spans="1:9" ht="30" x14ac:dyDescent="0.25">
      <c r="A2856" s="17" t="s">
        <v>66</v>
      </c>
      <c r="B2856" s="17" t="s">
        <v>4624</v>
      </c>
      <c r="C2856" s="17" t="str">
        <f>tblLocAdj[[#This Row],[STATE]]&amp;tblLocAdj[[#This Row],[COUNTY]]</f>
        <v>VAMANASSAS PARK CITY</v>
      </c>
      <c r="D2856" s="20">
        <v>3</v>
      </c>
      <c r="E2856" s="17" t="s">
        <v>4625</v>
      </c>
      <c r="F2856" s="19">
        <v>40544</v>
      </c>
      <c r="G2856" s="20">
        <v>3</v>
      </c>
      <c r="H2856" s="19"/>
      <c r="I2856" s="20">
        <v>0</v>
      </c>
    </row>
    <row r="2857" spans="1:9" ht="30" x14ac:dyDescent="0.25">
      <c r="A2857" s="17" t="s">
        <v>66</v>
      </c>
      <c r="B2857" s="17" t="s">
        <v>4626</v>
      </c>
      <c r="C2857" s="17" t="str">
        <f>tblLocAdj[[#This Row],[STATE]]&amp;tblLocAdj[[#This Row],[COUNTY]]</f>
        <v>VAMARTINSVILLE CITY</v>
      </c>
      <c r="D2857" s="20">
        <v>2.8</v>
      </c>
      <c r="E2857" s="17" t="s">
        <v>4627</v>
      </c>
      <c r="F2857" s="19">
        <v>40544</v>
      </c>
      <c r="G2857" s="20">
        <v>2.8</v>
      </c>
      <c r="H2857" s="19"/>
      <c r="I2857" s="20">
        <v>0</v>
      </c>
    </row>
    <row r="2858" spans="1:9" ht="30" x14ac:dyDescent="0.25">
      <c r="A2858" s="17" t="s">
        <v>66</v>
      </c>
      <c r="B2858" s="17" t="s">
        <v>4628</v>
      </c>
      <c r="C2858" s="23" t="str">
        <f>tblLocAdj[[#This Row],[STATE]]&amp;tblLocAdj[[#This Row],[COUNTY]]</f>
        <v>VAMATHEWS</v>
      </c>
      <c r="D2858" s="28">
        <v>3.2</v>
      </c>
      <c r="E2858" s="17" t="s">
        <v>4629</v>
      </c>
      <c r="F2858" s="19">
        <v>40544</v>
      </c>
      <c r="G2858" s="20">
        <v>3.2</v>
      </c>
      <c r="H2858" s="29"/>
      <c r="I2858" s="20">
        <v>0</v>
      </c>
    </row>
    <row r="2859" spans="1:9" ht="30" x14ac:dyDescent="0.25">
      <c r="A2859" s="17" t="s">
        <v>66</v>
      </c>
      <c r="B2859" s="17" t="s">
        <v>2833</v>
      </c>
      <c r="C2859" s="23" t="str">
        <f>tblLocAdj[[#This Row],[STATE]]&amp;tblLocAdj[[#This Row],[COUNTY]]</f>
        <v>VAMECKLENBURG</v>
      </c>
      <c r="D2859" s="28">
        <v>3.1</v>
      </c>
      <c r="E2859" s="17" t="s">
        <v>4630</v>
      </c>
      <c r="F2859" s="19">
        <v>40544</v>
      </c>
      <c r="G2859" s="20">
        <v>3.1</v>
      </c>
      <c r="H2859" s="29"/>
      <c r="I2859" s="20">
        <v>0</v>
      </c>
    </row>
    <row r="2860" spans="1:9" ht="30" x14ac:dyDescent="0.25">
      <c r="A2860" s="17" t="s">
        <v>66</v>
      </c>
      <c r="B2860" s="17" t="s">
        <v>619</v>
      </c>
      <c r="C2860" s="23" t="str">
        <f>tblLocAdj[[#This Row],[STATE]]&amp;tblLocAdj[[#This Row],[COUNTY]]</f>
        <v>VAMIDDLESEX</v>
      </c>
      <c r="D2860" s="28">
        <v>3.1</v>
      </c>
      <c r="E2860" s="17" t="s">
        <v>4631</v>
      </c>
      <c r="F2860" s="19">
        <v>40544</v>
      </c>
      <c r="G2860" s="20">
        <v>3.1</v>
      </c>
      <c r="H2860" s="29"/>
      <c r="I2860" s="20">
        <v>0</v>
      </c>
    </row>
    <row r="2861" spans="1:9" ht="30" x14ac:dyDescent="0.25">
      <c r="A2861" s="17" t="s">
        <v>66</v>
      </c>
      <c r="B2861" s="17" t="s">
        <v>186</v>
      </c>
      <c r="C2861" s="23" t="str">
        <f>tblLocAdj[[#This Row],[STATE]]&amp;tblLocAdj[[#This Row],[COUNTY]]</f>
        <v>VAMONTGOMERY</v>
      </c>
      <c r="D2861" s="28">
        <v>3.2</v>
      </c>
      <c r="E2861" s="17" t="s">
        <v>4632</v>
      </c>
      <c r="F2861" s="19">
        <v>40544</v>
      </c>
      <c r="G2861" s="20">
        <v>2.8</v>
      </c>
      <c r="H2861" s="29">
        <v>39569</v>
      </c>
      <c r="I2861" s="20">
        <v>0.4</v>
      </c>
    </row>
    <row r="2862" spans="1:9" ht="30" x14ac:dyDescent="0.25">
      <c r="A2862" s="17" t="s">
        <v>66</v>
      </c>
      <c r="B2862" s="17" t="s">
        <v>1833</v>
      </c>
      <c r="C2862" s="17" t="str">
        <f>tblLocAdj[[#This Row],[STATE]]&amp;tblLocAdj[[#This Row],[COUNTY]]</f>
        <v>VANELSON</v>
      </c>
      <c r="D2862" s="20">
        <v>2.8</v>
      </c>
      <c r="E2862" s="17" t="s">
        <v>4633</v>
      </c>
      <c r="F2862" s="19">
        <v>40544</v>
      </c>
      <c r="G2862" s="20">
        <v>2.8</v>
      </c>
      <c r="H2862" s="19"/>
      <c r="I2862" s="20">
        <v>0</v>
      </c>
    </row>
    <row r="2863" spans="1:9" ht="30" x14ac:dyDescent="0.25">
      <c r="A2863" s="17" t="s">
        <v>66</v>
      </c>
      <c r="B2863" s="17" t="s">
        <v>4634</v>
      </c>
      <c r="C2863" s="23" t="str">
        <f>tblLocAdj[[#This Row],[STATE]]&amp;tblLocAdj[[#This Row],[COUNTY]]</f>
        <v>VANEW KENT</v>
      </c>
      <c r="D2863" s="28">
        <v>3.1</v>
      </c>
      <c r="E2863" s="17" t="s">
        <v>4635</v>
      </c>
      <c r="F2863" s="19">
        <v>40544</v>
      </c>
      <c r="G2863" s="20">
        <v>3.1</v>
      </c>
      <c r="H2863" s="29"/>
      <c r="I2863" s="20">
        <v>0</v>
      </c>
    </row>
    <row r="2864" spans="1:9" ht="30" x14ac:dyDescent="0.25">
      <c r="A2864" s="17" t="s">
        <v>66</v>
      </c>
      <c r="B2864" s="17" t="s">
        <v>4636</v>
      </c>
      <c r="C2864" s="23" t="str">
        <f>tblLocAdj[[#This Row],[STATE]]&amp;tblLocAdj[[#This Row],[COUNTY]]</f>
        <v>VANEWPORT NEWS CITY</v>
      </c>
      <c r="D2864" s="28">
        <v>3.2</v>
      </c>
      <c r="E2864" s="17" t="s">
        <v>4637</v>
      </c>
      <c r="F2864" s="19">
        <v>40544</v>
      </c>
      <c r="G2864" s="20">
        <v>3.2</v>
      </c>
      <c r="H2864" s="29"/>
      <c r="I2864" s="20">
        <v>0</v>
      </c>
    </row>
    <row r="2865" spans="1:9" ht="30" x14ac:dyDescent="0.25">
      <c r="A2865" s="17" t="s">
        <v>66</v>
      </c>
      <c r="B2865" s="17" t="s">
        <v>4638</v>
      </c>
      <c r="C2865" s="17" t="str">
        <f>tblLocAdj[[#This Row],[STATE]]&amp;tblLocAdj[[#This Row],[COUNTY]]</f>
        <v>VANORFOLK CITY</v>
      </c>
      <c r="D2865" s="20">
        <v>3.2</v>
      </c>
      <c r="E2865" s="17" t="s">
        <v>4639</v>
      </c>
      <c r="F2865" s="19">
        <v>40544</v>
      </c>
      <c r="G2865" s="20">
        <v>3.2</v>
      </c>
      <c r="H2865" s="19"/>
      <c r="I2865" s="20">
        <v>0</v>
      </c>
    </row>
    <row r="2866" spans="1:9" ht="30" x14ac:dyDescent="0.25">
      <c r="A2866" s="17" t="s">
        <v>66</v>
      </c>
      <c r="B2866" s="17" t="s">
        <v>2843</v>
      </c>
      <c r="C2866" s="17" t="str">
        <f>tblLocAdj[[#This Row],[STATE]]&amp;tblLocAdj[[#This Row],[COUNTY]]</f>
        <v>VANORTHAMPTON</v>
      </c>
      <c r="D2866" s="20">
        <v>3</v>
      </c>
      <c r="E2866" s="17" t="s">
        <v>4640</v>
      </c>
      <c r="F2866" s="19">
        <v>40544</v>
      </c>
      <c r="G2866" s="20">
        <v>3</v>
      </c>
      <c r="H2866" s="19"/>
      <c r="I2866" s="20">
        <v>0</v>
      </c>
    </row>
    <row r="2867" spans="1:9" ht="30" x14ac:dyDescent="0.25">
      <c r="A2867" s="17" t="s">
        <v>66</v>
      </c>
      <c r="B2867" s="17" t="s">
        <v>3708</v>
      </c>
      <c r="C2867" s="17" t="str">
        <f>tblLocAdj[[#This Row],[STATE]]&amp;tblLocAdj[[#This Row],[COUNTY]]</f>
        <v>VANORTHUMBERLAND</v>
      </c>
      <c r="D2867" s="20">
        <v>3.1</v>
      </c>
      <c r="E2867" s="17" t="s">
        <v>4641</v>
      </c>
      <c r="F2867" s="19">
        <v>40544</v>
      </c>
      <c r="G2867" s="20">
        <v>3.1</v>
      </c>
      <c r="H2867" s="19"/>
      <c r="I2867" s="20">
        <v>0</v>
      </c>
    </row>
    <row r="2868" spans="1:9" ht="30" x14ac:dyDescent="0.25">
      <c r="A2868" s="17" t="s">
        <v>66</v>
      </c>
      <c r="B2868" s="17" t="s">
        <v>4642</v>
      </c>
      <c r="C2868" s="17" t="str">
        <f>tblLocAdj[[#This Row],[STATE]]&amp;tblLocAdj[[#This Row],[COUNTY]]</f>
        <v>VANORTON CITY</v>
      </c>
      <c r="D2868" s="20">
        <v>2.8</v>
      </c>
      <c r="E2868" s="17" t="s">
        <v>4643</v>
      </c>
      <c r="F2868" s="19">
        <v>40544</v>
      </c>
      <c r="G2868" s="20">
        <v>2.8</v>
      </c>
      <c r="H2868" s="19"/>
      <c r="I2868" s="20">
        <v>0</v>
      </c>
    </row>
    <row r="2869" spans="1:9" ht="30" x14ac:dyDescent="0.25">
      <c r="A2869" s="17" t="s">
        <v>66</v>
      </c>
      <c r="B2869" s="17" t="s">
        <v>4644</v>
      </c>
      <c r="C2869" s="17" t="str">
        <f>tblLocAdj[[#This Row],[STATE]]&amp;tblLocAdj[[#This Row],[COUNTY]]</f>
        <v>VANOTTOWAY</v>
      </c>
      <c r="D2869" s="20">
        <v>3.1</v>
      </c>
      <c r="E2869" s="17" t="s">
        <v>4645</v>
      </c>
      <c r="F2869" s="19">
        <v>40544</v>
      </c>
      <c r="G2869" s="20">
        <v>3.1</v>
      </c>
      <c r="H2869" s="19"/>
      <c r="I2869" s="20">
        <v>0</v>
      </c>
    </row>
    <row r="2870" spans="1:9" ht="30" x14ac:dyDescent="0.25">
      <c r="A2870" s="17" t="s">
        <v>66</v>
      </c>
      <c r="B2870" s="17" t="s">
        <v>439</v>
      </c>
      <c r="C2870" s="17" t="str">
        <f>tblLocAdj[[#This Row],[STATE]]&amp;tblLocAdj[[#This Row],[COUNTY]]</f>
        <v>VAORANGE</v>
      </c>
      <c r="D2870" s="20">
        <v>2.8</v>
      </c>
      <c r="E2870" s="17" t="s">
        <v>4646</v>
      </c>
      <c r="F2870" s="19">
        <v>40544</v>
      </c>
      <c r="G2870" s="20">
        <v>2.8</v>
      </c>
      <c r="H2870" s="19"/>
      <c r="I2870" s="20">
        <v>0</v>
      </c>
    </row>
    <row r="2871" spans="1:9" ht="30" x14ac:dyDescent="0.25">
      <c r="A2871" s="17" t="s">
        <v>66</v>
      </c>
      <c r="B2871" s="17" t="s">
        <v>1129</v>
      </c>
      <c r="C2871" s="23" t="str">
        <f>tblLocAdj[[#This Row],[STATE]]&amp;tblLocAdj[[#This Row],[COUNTY]]</f>
        <v>VAPAGE</v>
      </c>
      <c r="D2871" s="28">
        <v>2.8</v>
      </c>
      <c r="E2871" s="17" t="s">
        <v>4647</v>
      </c>
      <c r="F2871" s="19">
        <v>40544</v>
      </c>
      <c r="G2871" s="20">
        <v>2.8</v>
      </c>
      <c r="H2871" s="29"/>
      <c r="I2871" s="20">
        <v>0</v>
      </c>
    </row>
    <row r="2872" spans="1:9" ht="30" x14ac:dyDescent="0.25">
      <c r="A2872" s="17" t="s">
        <v>66</v>
      </c>
      <c r="B2872" s="17" t="s">
        <v>4648</v>
      </c>
      <c r="C2872" s="17" t="str">
        <f>tblLocAdj[[#This Row],[STATE]]&amp;tblLocAdj[[#This Row],[COUNTY]]</f>
        <v>VAPATRICK</v>
      </c>
      <c r="D2872" s="20">
        <v>3.2</v>
      </c>
      <c r="E2872" s="17" t="s">
        <v>4649</v>
      </c>
      <c r="F2872" s="19">
        <v>40544</v>
      </c>
      <c r="G2872" s="20">
        <v>2.8</v>
      </c>
      <c r="H2872" s="19">
        <v>39569</v>
      </c>
      <c r="I2872" s="20">
        <v>0.4</v>
      </c>
    </row>
    <row r="2873" spans="1:9" ht="30" x14ac:dyDescent="0.25">
      <c r="A2873" s="17" t="s">
        <v>66</v>
      </c>
      <c r="B2873" s="17" t="s">
        <v>4650</v>
      </c>
      <c r="C2873" s="23" t="str">
        <f>tblLocAdj[[#This Row],[STATE]]&amp;tblLocAdj[[#This Row],[COUNTY]]</f>
        <v>VAPETERSBURG CITY</v>
      </c>
      <c r="D2873" s="28">
        <v>3.1</v>
      </c>
      <c r="E2873" s="17" t="s">
        <v>4651</v>
      </c>
      <c r="F2873" s="19">
        <v>40544</v>
      </c>
      <c r="G2873" s="20">
        <v>3.1</v>
      </c>
      <c r="H2873" s="29"/>
      <c r="I2873" s="20">
        <v>0</v>
      </c>
    </row>
    <row r="2874" spans="1:9" ht="30" x14ac:dyDescent="0.25">
      <c r="A2874" s="17" t="s">
        <v>66</v>
      </c>
      <c r="B2874" s="17" t="s">
        <v>4652</v>
      </c>
      <c r="C2874" s="23" t="str">
        <f>tblLocAdj[[#This Row],[STATE]]&amp;tblLocAdj[[#This Row],[COUNTY]]</f>
        <v>VAPITTSYLVANIA</v>
      </c>
      <c r="D2874" s="28">
        <v>3.2</v>
      </c>
      <c r="E2874" s="17" t="s">
        <v>4653</v>
      </c>
      <c r="F2874" s="19">
        <v>40544</v>
      </c>
      <c r="G2874" s="20">
        <v>2.8</v>
      </c>
      <c r="H2874" s="29">
        <v>39569</v>
      </c>
      <c r="I2874" s="20">
        <v>0.4</v>
      </c>
    </row>
    <row r="2875" spans="1:9" ht="30" x14ac:dyDescent="0.25">
      <c r="A2875" s="17" t="s">
        <v>66</v>
      </c>
      <c r="B2875" s="17" t="s">
        <v>4654</v>
      </c>
      <c r="C2875" s="23" t="str">
        <f>tblLocAdj[[#This Row],[STATE]]&amp;tblLocAdj[[#This Row],[COUNTY]]</f>
        <v>VAPOQUOSON CITY</v>
      </c>
      <c r="D2875" s="28">
        <v>3.2</v>
      </c>
      <c r="E2875" s="17" t="s">
        <v>4655</v>
      </c>
      <c r="F2875" s="19">
        <v>40544</v>
      </c>
      <c r="G2875" s="20">
        <v>3.2</v>
      </c>
      <c r="H2875" s="29"/>
      <c r="I2875" s="20">
        <v>0</v>
      </c>
    </row>
    <row r="2876" spans="1:9" ht="30" x14ac:dyDescent="0.25">
      <c r="A2876" s="17" t="s">
        <v>66</v>
      </c>
      <c r="B2876" s="17" t="s">
        <v>4656</v>
      </c>
      <c r="C2876" s="23" t="str">
        <f>tblLocAdj[[#This Row],[STATE]]&amp;tblLocAdj[[#This Row],[COUNTY]]</f>
        <v>VAPORTSMOUTH CITY</v>
      </c>
      <c r="D2876" s="28">
        <v>3.2</v>
      </c>
      <c r="E2876" s="17" t="s">
        <v>4657</v>
      </c>
      <c r="F2876" s="19">
        <v>40544</v>
      </c>
      <c r="G2876" s="20">
        <v>3.2</v>
      </c>
      <c r="H2876" s="29"/>
      <c r="I2876" s="20">
        <v>0</v>
      </c>
    </row>
    <row r="2877" spans="1:9" ht="30" x14ac:dyDescent="0.25">
      <c r="A2877" s="17" t="s">
        <v>66</v>
      </c>
      <c r="B2877" s="17" t="s">
        <v>4658</v>
      </c>
      <c r="C2877" s="23" t="str">
        <f>tblLocAdj[[#This Row],[STATE]]&amp;tblLocAdj[[#This Row],[COUNTY]]</f>
        <v>VAPOWHATAN</v>
      </c>
      <c r="D2877" s="28">
        <v>3.1</v>
      </c>
      <c r="E2877" s="17" t="s">
        <v>4659</v>
      </c>
      <c r="F2877" s="19">
        <v>40544</v>
      </c>
      <c r="G2877" s="20">
        <v>3.1</v>
      </c>
      <c r="H2877" s="29"/>
      <c r="I2877" s="20">
        <v>0</v>
      </c>
    </row>
    <row r="2878" spans="1:9" ht="30" x14ac:dyDescent="0.25">
      <c r="A2878" s="17" t="s">
        <v>66</v>
      </c>
      <c r="B2878" s="17" t="s">
        <v>4660</v>
      </c>
      <c r="C2878" s="17" t="str">
        <f>tblLocAdj[[#This Row],[STATE]]&amp;tblLocAdj[[#This Row],[COUNTY]]</f>
        <v>VAPRINCE EDWARD</v>
      </c>
      <c r="D2878" s="20">
        <v>3.1</v>
      </c>
      <c r="E2878" s="17" t="s">
        <v>4661</v>
      </c>
      <c r="F2878" s="19">
        <v>40544</v>
      </c>
      <c r="G2878" s="20">
        <v>3.1</v>
      </c>
      <c r="H2878" s="19"/>
      <c r="I2878" s="20">
        <v>0</v>
      </c>
    </row>
    <row r="2879" spans="1:9" ht="30" x14ac:dyDescent="0.25">
      <c r="A2879" s="17" t="s">
        <v>66</v>
      </c>
      <c r="B2879" s="17" t="s">
        <v>4662</v>
      </c>
      <c r="C2879" s="23" t="str">
        <f>tblLocAdj[[#This Row],[STATE]]&amp;tblLocAdj[[#This Row],[COUNTY]]</f>
        <v>VAPRINCE GEORGE</v>
      </c>
      <c r="D2879" s="28">
        <v>3.1</v>
      </c>
      <c r="E2879" s="17" t="s">
        <v>4663</v>
      </c>
      <c r="F2879" s="19">
        <v>40544</v>
      </c>
      <c r="G2879" s="20">
        <v>3.1</v>
      </c>
      <c r="H2879" s="29"/>
      <c r="I2879" s="20">
        <v>0</v>
      </c>
    </row>
    <row r="2880" spans="1:9" ht="30" x14ac:dyDescent="0.25">
      <c r="A2880" s="17" t="s">
        <v>66</v>
      </c>
      <c r="B2880" s="17" t="s">
        <v>4664</v>
      </c>
      <c r="C2880" s="17" t="str">
        <f>tblLocAdj[[#This Row],[STATE]]&amp;tblLocAdj[[#This Row],[COUNTY]]</f>
        <v>VAPRINCE WILLIAM</v>
      </c>
      <c r="D2880" s="20">
        <v>3</v>
      </c>
      <c r="E2880" s="17" t="s">
        <v>4665</v>
      </c>
      <c r="F2880" s="19">
        <v>40544</v>
      </c>
      <c r="G2880" s="20">
        <v>3</v>
      </c>
      <c r="H2880" s="19"/>
      <c r="I2880" s="20">
        <v>0</v>
      </c>
    </row>
    <row r="2881" spans="1:9" ht="30" x14ac:dyDescent="0.25">
      <c r="A2881" s="17" t="s">
        <v>66</v>
      </c>
      <c r="B2881" s="17" t="s">
        <v>322</v>
      </c>
      <c r="C2881" s="23" t="str">
        <f>tblLocAdj[[#This Row],[STATE]]&amp;tblLocAdj[[#This Row],[COUNTY]]</f>
        <v>VAPULASKI</v>
      </c>
      <c r="D2881" s="28">
        <v>3.2</v>
      </c>
      <c r="E2881" s="17" t="s">
        <v>4666</v>
      </c>
      <c r="F2881" s="19">
        <v>40544</v>
      </c>
      <c r="G2881" s="20">
        <v>2.8</v>
      </c>
      <c r="H2881" s="29">
        <v>39569</v>
      </c>
      <c r="I2881" s="20">
        <v>0.4</v>
      </c>
    </row>
    <row r="2882" spans="1:9" ht="30" x14ac:dyDescent="0.25">
      <c r="A2882" s="17" t="s">
        <v>66</v>
      </c>
      <c r="B2882" s="17" t="s">
        <v>4667</v>
      </c>
      <c r="C2882" s="17" t="str">
        <f>tblLocAdj[[#This Row],[STATE]]&amp;tblLocAdj[[#This Row],[COUNTY]]</f>
        <v>VARADFORD CITY</v>
      </c>
      <c r="D2882" s="20">
        <v>2.8</v>
      </c>
      <c r="E2882" s="17" t="s">
        <v>4668</v>
      </c>
      <c r="F2882" s="19">
        <v>40544</v>
      </c>
      <c r="G2882" s="20">
        <v>2.8</v>
      </c>
      <c r="H2882" s="19"/>
      <c r="I2882" s="20">
        <v>0</v>
      </c>
    </row>
    <row r="2883" spans="1:9" ht="30" x14ac:dyDescent="0.25">
      <c r="A2883" s="17" t="s">
        <v>66</v>
      </c>
      <c r="B2883" s="17" t="s">
        <v>4669</v>
      </c>
      <c r="C2883" s="17" t="str">
        <f>tblLocAdj[[#This Row],[STATE]]&amp;tblLocAdj[[#This Row],[COUNTY]]</f>
        <v>VARAPPAHANNOCK</v>
      </c>
      <c r="D2883" s="20">
        <v>2.8</v>
      </c>
      <c r="E2883" s="17" t="s">
        <v>4670</v>
      </c>
      <c r="F2883" s="19">
        <v>40544</v>
      </c>
      <c r="G2883" s="20">
        <v>2.8</v>
      </c>
      <c r="H2883" s="19"/>
      <c r="I2883" s="20">
        <v>0</v>
      </c>
    </row>
    <row r="2884" spans="1:9" ht="30" x14ac:dyDescent="0.25">
      <c r="A2884" s="17" t="s">
        <v>66</v>
      </c>
      <c r="B2884" s="17" t="s">
        <v>952</v>
      </c>
      <c r="C2884" s="23" t="str">
        <f>tblLocAdj[[#This Row],[STATE]]&amp;tblLocAdj[[#This Row],[COUNTY]]</f>
        <v>VARICHMOND</v>
      </c>
      <c r="D2884" s="28">
        <v>3.1</v>
      </c>
      <c r="E2884" s="17" t="s">
        <v>4671</v>
      </c>
      <c r="F2884" s="19">
        <v>40544</v>
      </c>
      <c r="G2884" s="20">
        <v>3.1</v>
      </c>
      <c r="H2884" s="29"/>
      <c r="I2884" s="20">
        <v>0</v>
      </c>
    </row>
    <row r="2885" spans="1:9" ht="30" x14ac:dyDescent="0.25">
      <c r="A2885" s="17" t="s">
        <v>66</v>
      </c>
      <c r="B2885" s="17" t="s">
        <v>4672</v>
      </c>
      <c r="C2885" s="23" t="str">
        <f>tblLocAdj[[#This Row],[STATE]]&amp;tblLocAdj[[#This Row],[COUNTY]]</f>
        <v>VARICHMOND CITY</v>
      </c>
      <c r="D2885" s="28">
        <v>3.1</v>
      </c>
      <c r="E2885" s="17" t="s">
        <v>4673</v>
      </c>
      <c r="F2885" s="19">
        <v>40544</v>
      </c>
      <c r="G2885" s="20">
        <v>3.1</v>
      </c>
      <c r="H2885" s="29"/>
      <c r="I2885" s="20">
        <v>0</v>
      </c>
    </row>
    <row r="2886" spans="1:9" ht="30" x14ac:dyDescent="0.25">
      <c r="A2886" s="17" t="s">
        <v>66</v>
      </c>
      <c r="B2886" s="17" t="s">
        <v>4674</v>
      </c>
      <c r="C2886" s="23" t="str">
        <f>tblLocAdj[[#This Row],[STATE]]&amp;tblLocAdj[[#This Row],[COUNTY]]</f>
        <v>VAROANOKE</v>
      </c>
      <c r="D2886" s="28">
        <v>3.2</v>
      </c>
      <c r="E2886" s="17" t="s">
        <v>4675</v>
      </c>
      <c r="F2886" s="19">
        <v>40544</v>
      </c>
      <c r="G2886" s="20">
        <v>2.8</v>
      </c>
      <c r="H2886" s="29">
        <v>39569</v>
      </c>
      <c r="I2886" s="20">
        <v>0.4</v>
      </c>
    </row>
    <row r="2887" spans="1:9" ht="30" x14ac:dyDescent="0.25">
      <c r="A2887" s="17" t="s">
        <v>66</v>
      </c>
      <c r="B2887" s="17" t="s">
        <v>4674</v>
      </c>
      <c r="C2887" s="23" t="str">
        <f>tblLocAdj[[#This Row],[STATE]]&amp;tblLocAdj[[#This Row],[COUNTY]]</f>
        <v>VAROANOKE</v>
      </c>
      <c r="D2887" s="28">
        <v>3.2</v>
      </c>
      <c r="E2887" s="17" t="s">
        <v>4675</v>
      </c>
      <c r="F2887" s="19">
        <v>40544</v>
      </c>
      <c r="G2887" s="20">
        <v>2.8</v>
      </c>
      <c r="H2887" s="29">
        <v>39569</v>
      </c>
      <c r="I2887" s="20">
        <v>0.4</v>
      </c>
    </row>
    <row r="2888" spans="1:9" ht="30" x14ac:dyDescent="0.25">
      <c r="A2888" s="17" t="s">
        <v>66</v>
      </c>
      <c r="B2888" s="17" t="s">
        <v>4676</v>
      </c>
      <c r="C2888" s="23" t="str">
        <f>tblLocAdj[[#This Row],[STATE]]&amp;tblLocAdj[[#This Row],[COUNTY]]</f>
        <v>VAROANOKE CITY</v>
      </c>
      <c r="D2888" s="28">
        <v>2.8</v>
      </c>
      <c r="E2888" s="17" t="s">
        <v>4677</v>
      </c>
      <c r="F2888" s="19">
        <v>40544</v>
      </c>
      <c r="G2888" s="20">
        <v>2.8</v>
      </c>
      <c r="H2888" s="29"/>
      <c r="I2888" s="20">
        <v>0</v>
      </c>
    </row>
    <row r="2889" spans="1:9" ht="30" x14ac:dyDescent="0.25">
      <c r="A2889" s="17" t="s">
        <v>66</v>
      </c>
      <c r="B2889" s="17" t="s">
        <v>4678</v>
      </c>
      <c r="C2889" s="23" t="str">
        <f>tblLocAdj[[#This Row],[STATE]]&amp;tblLocAdj[[#This Row],[COUNTY]]</f>
        <v>VAROCKBRIDGE</v>
      </c>
      <c r="D2889" s="28">
        <v>2.9</v>
      </c>
      <c r="E2889" s="17" t="s">
        <v>4679</v>
      </c>
      <c r="F2889" s="19">
        <v>40544</v>
      </c>
      <c r="G2889" s="20">
        <v>2.8</v>
      </c>
      <c r="H2889" s="29">
        <v>39569</v>
      </c>
      <c r="I2889" s="20">
        <v>0.1</v>
      </c>
    </row>
    <row r="2890" spans="1:9" ht="30" x14ac:dyDescent="0.25">
      <c r="A2890" s="17" t="s">
        <v>66</v>
      </c>
      <c r="B2890" s="17" t="s">
        <v>2865</v>
      </c>
      <c r="C2890" s="23" t="str">
        <f>tblLocAdj[[#This Row],[STATE]]&amp;tblLocAdj[[#This Row],[COUNTY]]</f>
        <v>VAROCKINGHAM</v>
      </c>
      <c r="D2890" s="28">
        <v>2.9</v>
      </c>
      <c r="E2890" s="17" t="s">
        <v>4680</v>
      </c>
      <c r="F2890" s="19">
        <v>40544</v>
      </c>
      <c r="G2890" s="20">
        <v>2.8</v>
      </c>
      <c r="H2890" s="29">
        <v>39569</v>
      </c>
      <c r="I2890" s="20">
        <v>0.1</v>
      </c>
    </row>
    <row r="2891" spans="1:9" ht="30" x14ac:dyDescent="0.25">
      <c r="A2891" s="17" t="s">
        <v>66</v>
      </c>
      <c r="B2891" s="17" t="s">
        <v>198</v>
      </c>
      <c r="C2891" s="23" t="str">
        <f>tblLocAdj[[#This Row],[STATE]]&amp;tblLocAdj[[#This Row],[COUNTY]]</f>
        <v>VARUSSELL</v>
      </c>
      <c r="D2891" s="28">
        <v>3.2</v>
      </c>
      <c r="E2891" s="17" t="s">
        <v>4681</v>
      </c>
      <c r="F2891" s="19">
        <v>40544</v>
      </c>
      <c r="G2891" s="20">
        <v>2.8</v>
      </c>
      <c r="H2891" s="29">
        <v>39569</v>
      </c>
      <c r="I2891" s="20">
        <v>0.4</v>
      </c>
    </row>
    <row r="2892" spans="1:9" ht="30" x14ac:dyDescent="0.25">
      <c r="A2892" s="17" t="s">
        <v>66</v>
      </c>
      <c r="B2892" s="17" t="s">
        <v>4682</v>
      </c>
      <c r="C2892" s="23" t="str">
        <f>tblLocAdj[[#This Row],[STATE]]&amp;tblLocAdj[[#This Row],[COUNTY]]</f>
        <v>VASALEM CITY</v>
      </c>
      <c r="D2892" s="28">
        <v>2.8</v>
      </c>
      <c r="E2892" s="17" t="s">
        <v>4683</v>
      </c>
      <c r="F2892" s="19">
        <v>40544</v>
      </c>
      <c r="G2892" s="20">
        <v>2.8</v>
      </c>
      <c r="H2892" s="29"/>
      <c r="I2892" s="20">
        <v>0</v>
      </c>
    </row>
    <row r="2893" spans="1:9" ht="30" x14ac:dyDescent="0.25">
      <c r="A2893" s="17" t="s">
        <v>66</v>
      </c>
      <c r="B2893" s="17" t="s">
        <v>327</v>
      </c>
      <c r="C2893" s="23" t="str">
        <f>tblLocAdj[[#This Row],[STATE]]&amp;tblLocAdj[[#This Row],[COUNTY]]</f>
        <v>VASCOTT</v>
      </c>
      <c r="D2893" s="28">
        <v>3.2</v>
      </c>
      <c r="E2893" s="17" t="s">
        <v>4684</v>
      </c>
      <c r="F2893" s="19">
        <v>40544</v>
      </c>
      <c r="G2893" s="20">
        <v>2.8</v>
      </c>
      <c r="H2893" s="29">
        <v>39569</v>
      </c>
      <c r="I2893" s="20">
        <v>0.4</v>
      </c>
    </row>
    <row r="2894" spans="1:9" ht="30" x14ac:dyDescent="0.25">
      <c r="A2894" s="17" t="s">
        <v>66</v>
      </c>
      <c r="B2894" s="17" t="s">
        <v>4685</v>
      </c>
      <c r="C2894" s="23" t="str">
        <f>tblLocAdj[[#This Row],[STATE]]&amp;tblLocAdj[[#This Row],[COUNTY]]</f>
        <v>VASHENANDOAH</v>
      </c>
      <c r="D2894" s="28">
        <v>2.8</v>
      </c>
      <c r="E2894" s="17" t="s">
        <v>4686</v>
      </c>
      <c r="F2894" s="19">
        <v>40544</v>
      </c>
      <c r="G2894" s="20">
        <v>2.8</v>
      </c>
      <c r="H2894" s="29"/>
      <c r="I2894" s="20">
        <v>0</v>
      </c>
    </row>
    <row r="2895" spans="1:9" ht="30" x14ac:dyDescent="0.25">
      <c r="A2895" s="17" t="s">
        <v>66</v>
      </c>
      <c r="B2895" s="17" t="s">
        <v>4687</v>
      </c>
      <c r="C2895" s="23" t="str">
        <f>tblLocAdj[[#This Row],[STATE]]&amp;tblLocAdj[[#This Row],[COUNTY]]</f>
        <v>VASMYTH</v>
      </c>
      <c r="D2895" s="28">
        <v>3.2</v>
      </c>
      <c r="E2895" s="17" t="s">
        <v>4688</v>
      </c>
      <c r="F2895" s="19">
        <v>40544</v>
      </c>
      <c r="G2895" s="20">
        <v>2.8</v>
      </c>
      <c r="H2895" s="29">
        <v>39569</v>
      </c>
      <c r="I2895" s="20">
        <v>0.4</v>
      </c>
    </row>
    <row r="2896" spans="1:9" ht="30" x14ac:dyDescent="0.25">
      <c r="A2896" s="17" t="s">
        <v>66</v>
      </c>
      <c r="B2896" s="17" t="s">
        <v>4689</v>
      </c>
      <c r="C2896" s="23" t="str">
        <f>tblLocAdj[[#This Row],[STATE]]&amp;tblLocAdj[[#This Row],[COUNTY]]</f>
        <v>VASOUTHAMPTON</v>
      </c>
      <c r="D2896" s="28">
        <v>3.1</v>
      </c>
      <c r="E2896" s="17" t="s">
        <v>4690</v>
      </c>
      <c r="F2896" s="19">
        <v>40544</v>
      </c>
      <c r="G2896" s="20">
        <v>3.1</v>
      </c>
      <c r="H2896" s="29"/>
      <c r="I2896" s="20">
        <v>0</v>
      </c>
    </row>
    <row r="2897" spans="1:9" ht="30" x14ac:dyDescent="0.25">
      <c r="A2897" s="17" t="s">
        <v>66</v>
      </c>
      <c r="B2897" s="17" t="s">
        <v>4691</v>
      </c>
      <c r="C2897" s="23" t="str">
        <f>tblLocAdj[[#This Row],[STATE]]&amp;tblLocAdj[[#This Row],[COUNTY]]</f>
        <v>VASPOTSYLVANIA</v>
      </c>
      <c r="D2897" s="28">
        <v>2.8</v>
      </c>
      <c r="E2897" s="17" t="s">
        <v>4692</v>
      </c>
      <c r="F2897" s="19">
        <v>40544</v>
      </c>
      <c r="G2897" s="20">
        <v>2.8</v>
      </c>
      <c r="H2897" s="29"/>
      <c r="I2897" s="20">
        <v>0</v>
      </c>
    </row>
    <row r="2898" spans="1:9" ht="30" x14ac:dyDescent="0.25">
      <c r="A2898" s="17" t="s">
        <v>66</v>
      </c>
      <c r="B2898" s="17" t="s">
        <v>1679</v>
      </c>
      <c r="C2898" s="23" t="str">
        <f>tblLocAdj[[#This Row],[STATE]]&amp;tblLocAdj[[#This Row],[COUNTY]]</f>
        <v>VASTAFFORD</v>
      </c>
      <c r="D2898" s="28">
        <v>3</v>
      </c>
      <c r="E2898" s="17" t="s">
        <v>4693</v>
      </c>
      <c r="F2898" s="19">
        <v>40544</v>
      </c>
      <c r="G2898" s="20">
        <v>3</v>
      </c>
      <c r="H2898" s="29"/>
      <c r="I2898" s="20">
        <v>0</v>
      </c>
    </row>
    <row r="2899" spans="1:9" ht="30" x14ac:dyDescent="0.25">
      <c r="A2899" s="17" t="s">
        <v>66</v>
      </c>
      <c r="B2899" s="17" t="s">
        <v>4694</v>
      </c>
      <c r="C2899" s="23" t="str">
        <f>tblLocAdj[[#This Row],[STATE]]&amp;tblLocAdj[[#This Row],[COUNTY]]</f>
        <v>VASTAUNTON CITY</v>
      </c>
      <c r="D2899" s="28">
        <v>2.8</v>
      </c>
      <c r="E2899" s="17" t="s">
        <v>4695</v>
      </c>
      <c r="F2899" s="19">
        <v>40544</v>
      </c>
      <c r="G2899" s="20">
        <v>2.8</v>
      </c>
      <c r="H2899" s="29"/>
      <c r="I2899" s="20">
        <v>0</v>
      </c>
    </row>
    <row r="2900" spans="1:9" ht="30" x14ac:dyDescent="0.25">
      <c r="A2900" s="17" t="s">
        <v>66</v>
      </c>
      <c r="B2900" s="17" t="s">
        <v>4696</v>
      </c>
      <c r="C2900" s="23" t="str">
        <f>tblLocAdj[[#This Row],[STATE]]&amp;tblLocAdj[[#This Row],[COUNTY]]</f>
        <v>VASUFFOLK CITY</v>
      </c>
      <c r="D2900" s="28">
        <v>3.2</v>
      </c>
      <c r="E2900" s="17" t="s">
        <v>4697</v>
      </c>
      <c r="F2900" s="19">
        <v>40544</v>
      </c>
      <c r="G2900" s="20">
        <v>3.2</v>
      </c>
      <c r="H2900" s="29"/>
      <c r="I2900" s="20">
        <v>0</v>
      </c>
    </row>
    <row r="2901" spans="1:9" ht="30" x14ac:dyDescent="0.25">
      <c r="A2901" s="17" t="s">
        <v>66</v>
      </c>
      <c r="B2901" s="17" t="s">
        <v>2877</v>
      </c>
      <c r="C2901" s="23" t="str">
        <f>tblLocAdj[[#This Row],[STATE]]&amp;tblLocAdj[[#This Row],[COUNTY]]</f>
        <v>VASURRY</v>
      </c>
      <c r="D2901" s="28">
        <v>3.1</v>
      </c>
      <c r="E2901" s="17" t="s">
        <v>4698</v>
      </c>
      <c r="F2901" s="19">
        <v>40544</v>
      </c>
      <c r="G2901" s="20">
        <v>3.1</v>
      </c>
      <c r="H2901" s="29"/>
      <c r="I2901" s="20">
        <v>0</v>
      </c>
    </row>
    <row r="2902" spans="1:9" ht="30" x14ac:dyDescent="0.25">
      <c r="A2902" s="17" t="s">
        <v>66</v>
      </c>
      <c r="B2902" s="17" t="s">
        <v>635</v>
      </c>
      <c r="C2902" s="23" t="str">
        <f>tblLocAdj[[#This Row],[STATE]]&amp;tblLocAdj[[#This Row],[COUNTY]]</f>
        <v>VASUSSEX</v>
      </c>
      <c r="D2902" s="28">
        <v>3.1</v>
      </c>
      <c r="E2902" s="17" t="s">
        <v>4699</v>
      </c>
      <c r="F2902" s="19">
        <v>40544</v>
      </c>
      <c r="G2902" s="20">
        <v>3.1</v>
      </c>
      <c r="H2902" s="29"/>
      <c r="I2902" s="20">
        <v>0</v>
      </c>
    </row>
    <row r="2903" spans="1:9" ht="30" x14ac:dyDescent="0.25">
      <c r="A2903" s="17" t="s">
        <v>66</v>
      </c>
      <c r="B2903" s="17" t="s">
        <v>1380</v>
      </c>
      <c r="C2903" s="23" t="str">
        <f>tblLocAdj[[#This Row],[STATE]]&amp;tblLocAdj[[#This Row],[COUNTY]]</f>
        <v>VATAZEWELL</v>
      </c>
      <c r="D2903" s="28">
        <v>3.2</v>
      </c>
      <c r="E2903" s="17" t="s">
        <v>4700</v>
      </c>
      <c r="F2903" s="19">
        <v>40544</v>
      </c>
      <c r="G2903" s="20">
        <v>2.8</v>
      </c>
      <c r="H2903" s="29">
        <v>39569</v>
      </c>
      <c r="I2903" s="20">
        <v>0.4</v>
      </c>
    </row>
    <row r="2904" spans="1:9" ht="30" x14ac:dyDescent="0.25">
      <c r="A2904" s="17" t="s">
        <v>66</v>
      </c>
      <c r="B2904" s="17" t="s">
        <v>4701</v>
      </c>
      <c r="C2904" s="23" t="str">
        <f>tblLocAdj[[#This Row],[STATE]]&amp;tblLocAdj[[#This Row],[COUNTY]]</f>
        <v>VAVIRGINIA BEACH CITY</v>
      </c>
      <c r="D2904" s="28">
        <v>3.2</v>
      </c>
      <c r="E2904" s="17" t="s">
        <v>4702</v>
      </c>
      <c r="F2904" s="19">
        <v>40544</v>
      </c>
      <c r="G2904" s="20">
        <v>3.2</v>
      </c>
      <c r="H2904" s="29"/>
      <c r="I2904" s="20">
        <v>0</v>
      </c>
    </row>
    <row r="2905" spans="1:9" ht="30" x14ac:dyDescent="0.25">
      <c r="A2905" s="17" t="s">
        <v>66</v>
      </c>
      <c r="B2905" s="17" t="s">
        <v>1002</v>
      </c>
      <c r="C2905" s="23" t="str">
        <f>tblLocAdj[[#This Row],[STATE]]&amp;tblLocAdj[[#This Row],[COUNTY]]</f>
        <v>VAWARREN</v>
      </c>
      <c r="D2905" s="28">
        <v>2.8</v>
      </c>
      <c r="E2905" s="17" t="s">
        <v>4703</v>
      </c>
      <c r="F2905" s="19">
        <v>40544</v>
      </c>
      <c r="G2905" s="20">
        <v>2.8</v>
      </c>
      <c r="H2905" s="29"/>
      <c r="I2905" s="20">
        <v>0</v>
      </c>
    </row>
    <row r="2906" spans="1:9" ht="30" x14ac:dyDescent="0.25">
      <c r="A2906" s="17" t="s">
        <v>66</v>
      </c>
      <c r="B2906" s="17" t="s">
        <v>214</v>
      </c>
      <c r="C2906" s="23" t="str">
        <f>tblLocAdj[[#This Row],[STATE]]&amp;tblLocAdj[[#This Row],[COUNTY]]</f>
        <v>VAWASHINGTON</v>
      </c>
      <c r="D2906" s="28">
        <v>3.2</v>
      </c>
      <c r="E2906" s="17" t="s">
        <v>4704</v>
      </c>
      <c r="F2906" s="19">
        <v>40544</v>
      </c>
      <c r="G2906" s="20">
        <v>2.8</v>
      </c>
      <c r="H2906" s="29">
        <v>39569</v>
      </c>
      <c r="I2906" s="20">
        <v>0.4</v>
      </c>
    </row>
    <row r="2907" spans="1:9" ht="30" x14ac:dyDescent="0.25">
      <c r="A2907" s="17" t="s">
        <v>66</v>
      </c>
      <c r="B2907" s="17" t="s">
        <v>4705</v>
      </c>
      <c r="C2907" s="23" t="str">
        <f>tblLocAdj[[#This Row],[STATE]]&amp;tblLocAdj[[#This Row],[COUNTY]]</f>
        <v>VAWAYNESBORO CITY</v>
      </c>
      <c r="D2907" s="28">
        <v>2.8</v>
      </c>
      <c r="E2907" s="17" t="s">
        <v>4706</v>
      </c>
      <c r="F2907" s="19">
        <v>40544</v>
      </c>
      <c r="G2907" s="20">
        <v>2.8</v>
      </c>
      <c r="H2907" s="29"/>
      <c r="I2907" s="20">
        <v>0</v>
      </c>
    </row>
    <row r="2908" spans="1:9" ht="30" x14ac:dyDescent="0.25">
      <c r="A2908" s="17" t="s">
        <v>66</v>
      </c>
      <c r="B2908" s="17" t="s">
        <v>3731</v>
      </c>
      <c r="C2908" s="23" t="str">
        <f>tblLocAdj[[#This Row],[STATE]]&amp;tblLocAdj[[#This Row],[COUNTY]]</f>
        <v>VAWESTMORELAND</v>
      </c>
      <c r="D2908" s="28">
        <v>3.1</v>
      </c>
      <c r="E2908" s="17" t="s">
        <v>4707</v>
      </c>
      <c r="F2908" s="19">
        <v>40544</v>
      </c>
      <c r="G2908" s="20">
        <v>3.1</v>
      </c>
      <c r="H2908" s="29"/>
      <c r="I2908" s="20">
        <v>0</v>
      </c>
    </row>
    <row r="2909" spans="1:9" ht="30" x14ac:dyDescent="0.25">
      <c r="A2909" s="17" t="s">
        <v>66</v>
      </c>
      <c r="B2909" s="17" t="s">
        <v>4708</v>
      </c>
      <c r="C2909" s="23" t="str">
        <f>tblLocAdj[[#This Row],[STATE]]&amp;tblLocAdj[[#This Row],[COUNTY]]</f>
        <v>VAWILLIAMSBURG CITY</v>
      </c>
      <c r="D2909" s="28">
        <v>3.1</v>
      </c>
      <c r="E2909" s="17" t="s">
        <v>4709</v>
      </c>
      <c r="F2909" s="19">
        <v>40544</v>
      </c>
      <c r="G2909" s="20">
        <v>3.1</v>
      </c>
      <c r="H2909" s="29"/>
      <c r="I2909" s="20">
        <v>0</v>
      </c>
    </row>
    <row r="2910" spans="1:9" ht="30" x14ac:dyDescent="0.25">
      <c r="A2910" s="17" t="s">
        <v>66</v>
      </c>
      <c r="B2910" s="17" t="s">
        <v>4710</v>
      </c>
      <c r="C2910" s="23" t="str">
        <f>tblLocAdj[[#This Row],[STATE]]&amp;tblLocAdj[[#This Row],[COUNTY]]</f>
        <v>VAWINCHESTER CITY</v>
      </c>
      <c r="D2910" s="28">
        <v>2.8</v>
      </c>
      <c r="E2910" s="17" t="s">
        <v>4711</v>
      </c>
      <c r="F2910" s="19">
        <v>40544</v>
      </c>
      <c r="G2910" s="20">
        <v>2.8</v>
      </c>
      <c r="H2910" s="29"/>
      <c r="I2910" s="20">
        <v>0</v>
      </c>
    </row>
    <row r="2911" spans="1:9" ht="30" x14ac:dyDescent="0.25">
      <c r="A2911" s="17" t="s">
        <v>66</v>
      </c>
      <c r="B2911" s="17" t="s">
        <v>4440</v>
      </c>
      <c r="C2911" s="23" t="str">
        <f>tblLocAdj[[#This Row],[STATE]]&amp;tblLocAdj[[#This Row],[COUNTY]]</f>
        <v>VAWISE</v>
      </c>
      <c r="D2911" s="28">
        <v>3.2</v>
      </c>
      <c r="E2911" s="17" t="s">
        <v>4712</v>
      </c>
      <c r="F2911" s="19">
        <v>40544</v>
      </c>
      <c r="G2911" s="20">
        <v>2.8</v>
      </c>
      <c r="H2911" s="29">
        <v>39569</v>
      </c>
      <c r="I2911" s="20">
        <v>0.4</v>
      </c>
    </row>
    <row r="2912" spans="1:9" ht="30" x14ac:dyDescent="0.25">
      <c r="A2912" s="17" t="s">
        <v>66</v>
      </c>
      <c r="B2912" s="17" t="s">
        <v>4713</v>
      </c>
      <c r="C2912" s="23" t="str">
        <f>tblLocAdj[[#This Row],[STATE]]&amp;tblLocAdj[[#This Row],[COUNTY]]</f>
        <v>VAWYTHE</v>
      </c>
      <c r="D2912" s="28">
        <v>3.2</v>
      </c>
      <c r="E2912" s="17" t="s">
        <v>4714</v>
      </c>
      <c r="F2912" s="19">
        <v>40544</v>
      </c>
      <c r="G2912" s="20">
        <v>2.8</v>
      </c>
      <c r="H2912" s="29">
        <v>39569</v>
      </c>
      <c r="I2912" s="20">
        <v>0.4</v>
      </c>
    </row>
    <row r="2913" spans="1:9" ht="30" x14ac:dyDescent="0.25">
      <c r="A2913" s="17" t="s">
        <v>66</v>
      </c>
      <c r="B2913" s="17" t="s">
        <v>2077</v>
      </c>
      <c r="C2913" s="23" t="str">
        <f>tblLocAdj[[#This Row],[STATE]]&amp;tblLocAdj[[#This Row],[COUNTY]]</f>
        <v>VAYORK</v>
      </c>
      <c r="D2913" s="28">
        <v>3.2</v>
      </c>
      <c r="E2913" s="17" t="s">
        <v>4715</v>
      </c>
      <c r="F2913" s="19">
        <v>40544</v>
      </c>
      <c r="G2913" s="20">
        <v>3.2</v>
      </c>
      <c r="H2913" s="29"/>
      <c r="I2913" s="20">
        <v>0</v>
      </c>
    </row>
    <row r="2914" spans="1:9" ht="30" x14ac:dyDescent="0.25">
      <c r="A2914" s="17" t="s">
        <v>67</v>
      </c>
      <c r="B2914" s="17" t="s">
        <v>4716</v>
      </c>
      <c r="C2914" s="23" t="str">
        <f>tblLocAdj[[#This Row],[STATE]]&amp;tblLocAdj[[#This Row],[COUNTY]]</f>
        <v>VTADDISON</v>
      </c>
      <c r="D2914" s="28">
        <v>2.6</v>
      </c>
      <c r="E2914" s="17" t="s">
        <v>4717</v>
      </c>
      <c r="F2914" s="19">
        <v>40544</v>
      </c>
      <c r="G2914" s="20">
        <v>2.6</v>
      </c>
      <c r="H2914" s="29"/>
      <c r="I2914" s="20">
        <v>0</v>
      </c>
    </row>
    <row r="2915" spans="1:9" ht="30" x14ac:dyDescent="0.25">
      <c r="A2915" s="17" t="s">
        <v>67</v>
      </c>
      <c r="B2915" s="17" t="s">
        <v>4718</v>
      </c>
      <c r="C2915" s="23" t="str">
        <f>tblLocAdj[[#This Row],[STATE]]&amp;tblLocAdj[[#This Row],[COUNTY]]</f>
        <v>VTBENNINGTON</v>
      </c>
      <c r="D2915" s="28">
        <v>2.8</v>
      </c>
      <c r="E2915" s="17" t="s">
        <v>4719</v>
      </c>
      <c r="F2915" s="19">
        <v>40544</v>
      </c>
      <c r="G2915" s="20">
        <v>2.8</v>
      </c>
      <c r="H2915" s="29"/>
      <c r="I2915" s="20">
        <v>0</v>
      </c>
    </row>
    <row r="2916" spans="1:9" ht="30" x14ac:dyDescent="0.25">
      <c r="A2916" s="17" t="s">
        <v>67</v>
      </c>
      <c r="B2916" s="17" t="s">
        <v>4720</v>
      </c>
      <c r="C2916" s="23" t="str">
        <f>tblLocAdj[[#This Row],[STATE]]&amp;tblLocAdj[[#This Row],[COUNTY]]</f>
        <v>VTCALEDONIA</v>
      </c>
      <c r="D2916" s="28">
        <v>2.6</v>
      </c>
      <c r="E2916" s="17" t="s">
        <v>4721</v>
      </c>
      <c r="F2916" s="19">
        <v>40544</v>
      </c>
      <c r="G2916" s="20">
        <v>2.6</v>
      </c>
      <c r="H2916" s="29"/>
      <c r="I2916" s="20">
        <v>0</v>
      </c>
    </row>
    <row r="2917" spans="1:9" ht="30" x14ac:dyDescent="0.25">
      <c r="A2917" s="17" t="s">
        <v>67</v>
      </c>
      <c r="B2917" s="17" t="s">
        <v>4722</v>
      </c>
      <c r="C2917" s="23" t="str">
        <f>tblLocAdj[[#This Row],[STATE]]&amp;tblLocAdj[[#This Row],[COUNTY]]</f>
        <v>VTCHITTENDEN</v>
      </c>
      <c r="D2917" s="28">
        <v>2.5</v>
      </c>
      <c r="E2917" s="17" t="s">
        <v>4723</v>
      </c>
      <c r="F2917" s="19">
        <v>40544</v>
      </c>
      <c r="G2917" s="20">
        <v>2.5</v>
      </c>
      <c r="H2917" s="29"/>
      <c r="I2917" s="20">
        <v>0</v>
      </c>
    </row>
    <row r="2918" spans="1:9" ht="30" x14ac:dyDescent="0.25">
      <c r="A2918" s="17" t="s">
        <v>67</v>
      </c>
      <c r="B2918" s="17" t="s">
        <v>1996</v>
      </c>
      <c r="C2918" s="23" t="str">
        <f>tblLocAdj[[#This Row],[STATE]]&amp;tblLocAdj[[#This Row],[COUNTY]]</f>
        <v>VTESSEX</v>
      </c>
      <c r="D2918" s="28">
        <v>2.4</v>
      </c>
      <c r="E2918" s="17" t="s">
        <v>4724</v>
      </c>
      <c r="F2918" s="19">
        <v>40544</v>
      </c>
      <c r="G2918" s="20">
        <v>2.4</v>
      </c>
      <c r="H2918" s="29"/>
      <c r="I2918" s="20">
        <v>0</v>
      </c>
    </row>
    <row r="2919" spans="1:9" ht="30" x14ac:dyDescent="0.25">
      <c r="A2919" s="17" t="s">
        <v>67</v>
      </c>
      <c r="B2919" s="17" t="s">
        <v>144</v>
      </c>
      <c r="C2919" s="23" t="str">
        <f>tblLocAdj[[#This Row],[STATE]]&amp;tblLocAdj[[#This Row],[COUNTY]]</f>
        <v>VTFRANKLIN</v>
      </c>
      <c r="D2919" s="28">
        <v>2.4</v>
      </c>
      <c r="E2919" s="17" t="s">
        <v>4725</v>
      </c>
      <c r="F2919" s="19">
        <v>40544</v>
      </c>
      <c r="G2919" s="20">
        <v>2.4</v>
      </c>
      <c r="H2919" s="29"/>
      <c r="I2919" s="20">
        <v>0</v>
      </c>
    </row>
    <row r="2920" spans="1:9" ht="30" x14ac:dyDescent="0.25">
      <c r="A2920" s="17" t="s">
        <v>67</v>
      </c>
      <c r="B2920" s="17" t="s">
        <v>4726</v>
      </c>
      <c r="C2920" s="23" t="str">
        <f>tblLocAdj[[#This Row],[STATE]]&amp;tblLocAdj[[#This Row],[COUNTY]]</f>
        <v>VTGRAND ISLE</v>
      </c>
      <c r="D2920" s="28">
        <v>2.4</v>
      </c>
      <c r="E2920" s="17" t="s">
        <v>4727</v>
      </c>
      <c r="F2920" s="19">
        <v>40544</v>
      </c>
      <c r="G2920" s="20">
        <v>2.4</v>
      </c>
      <c r="H2920" s="29"/>
      <c r="I2920" s="20">
        <v>0</v>
      </c>
    </row>
    <row r="2921" spans="1:9" ht="30" x14ac:dyDescent="0.25">
      <c r="A2921" s="17" t="s">
        <v>67</v>
      </c>
      <c r="B2921" s="17" t="s">
        <v>4728</v>
      </c>
      <c r="C2921" s="23" t="str">
        <f>tblLocAdj[[#This Row],[STATE]]&amp;tblLocAdj[[#This Row],[COUNTY]]</f>
        <v>VTLAMOILLE</v>
      </c>
      <c r="D2921" s="28">
        <v>2.5</v>
      </c>
      <c r="E2921" s="17" t="s">
        <v>4729</v>
      </c>
      <c r="F2921" s="19">
        <v>40544</v>
      </c>
      <c r="G2921" s="20">
        <v>2.5</v>
      </c>
      <c r="H2921" s="29"/>
      <c r="I2921" s="20">
        <v>0</v>
      </c>
    </row>
    <row r="2922" spans="1:9" ht="30" x14ac:dyDescent="0.25">
      <c r="A2922" s="17" t="s">
        <v>67</v>
      </c>
      <c r="B2922" s="17" t="s">
        <v>439</v>
      </c>
      <c r="C2922" s="23" t="str">
        <f>tblLocAdj[[#This Row],[STATE]]&amp;tblLocAdj[[#This Row],[COUNTY]]</f>
        <v>VTORANGE</v>
      </c>
      <c r="D2922" s="28">
        <v>2.6</v>
      </c>
      <c r="E2922" s="17" t="s">
        <v>4730</v>
      </c>
      <c r="F2922" s="19">
        <v>40544</v>
      </c>
      <c r="G2922" s="20">
        <v>2.6</v>
      </c>
      <c r="H2922" s="29"/>
      <c r="I2922" s="20">
        <v>0</v>
      </c>
    </row>
    <row r="2923" spans="1:9" ht="30" x14ac:dyDescent="0.25">
      <c r="A2923" s="17" t="s">
        <v>67</v>
      </c>
      <c r="B2923" s="17" t="s">
        <v>1936</v>
      </c>
      <c r="C2923" s="23" t="str">
        <f>tblLocAdj[[#This Row],[STATE]]&amp;tblLocAdj[[#This Row],[COUNTY]]</f>
        <v>VTORLEANS</v>
      </c>
      <c r="D2923" s="28">
        <v>2.4</v>
      </c>
      <c r="E2923" s="17" t="s">
        <v>4731</v>
      </c>
      <c r="F2923" s="19">
        <v>40544</v>
      </c>
      <c r="G2923" s="20">
        <v>2.4</v>
      </c>
      <c r="H2923" s="29"/>
      <c r="I2923" s="20">
        <v>0</v>
      </c>
    </row>
    <row r="2924" spans="1:9" ht="30" x14ac:dyDescent="0.25">
      <c r="A2924" s="17" t="s">
        <v>67</v>
      </c>
      <c r="B2924" s="17" t="s">
        <v>4732</v>
      </c>
      <c r="C2924" s="23" t="str">
        <f>tblLocAdj[[#This Row],[STATE]]&amp;tblLocAdj[[#This Row],[COUNTY]]</f>
        <v>VTRUTLAND</v>
      </c>
      <c r="D2924" s="28">
        <v>2.6</v>
      </c>
      <c r="E2924" s="17" t="s">
        <v>4733</v>
      </c>
      <c r="F2924" s="19">
        <v>40544</v>
      </c>
      <c r="G2924" s="20">
        <v>2.6</v>
      </c>
      <c r="H2924" s="29"/>
      <c r="I2924" s="20">
        <v>0</v>
      </c>
    </row>
    <row r="2925" spans="1:9" ht="30" x14ac:dyDescent="0.25">
      <c r="A2925" s="17" t="s">
        <v>67</v>
      </c>
      <c r="B2925" s="17" t="s">
        <v>214</v>
      </c>
      <c r="C2925" s="23" t="str">
        <f>tblLocAdj[[#This Row],[STATE]]&amp;tblLocAdj[[#This Row],[COUNTY]]</f>
        <v>VTWASHINGTON</v>
      </c>
      <c r="D2925" s="28">
        <v>2.6</v>
      </c>
      <c r="E2925" s="17" t="s">
        <v>4734</v>
      </c>
      <c r="F2925" s="19">
        <v>40544</v>
      </c>
      <c r="G2925" s="20">
        <v>2.6</v>
      </c>
      <c r="H2925" s="29"/>
      <c r="I2925" s="20">
        <v>0</v>
      </c>
    </row>
    <row r="2926" spans="1:9" ht="30" x14ac:dyDescent="0.25">
      <c r="A2926" s="17" t="s">
        <v>67</v>
      </c>
      <c r="B2926" s="17" t="s">
        <v>627</v>
      </c>
      <c r="C2926" s="23" t="str">
        <f>tblLocAdj[[#This Row],[STATE]]&amp;tblLocAdj[[#This Row],[COUNTY]]</f>
        <v>VTWINDHAM</v>
      </c>
      <c r="D2926" s="28">
        <v>2.8</v>
      </c>
      <c r="E2926" s="17" t="s">
        <v>4735</v>
      </c>
      <c r="F2926" s="19">
        <v>40544</v>
      </c>
      <c r="G2926" s="20">
        <v>2.8</v>
      </c>
      <c r="H2926" s="29"/>
      <c r="I2926" s="20">
        <v>0</v>
      </c>
    </row>
    <row r="2927" spans="1:9" ht="30" x14ac:dyDescent="0.25">
      <c r="A2927" s="17" t="s">
        <v>67</v>
      </c>
      <c r="B2927" s="17" t="s">
        <v>4736</v>
      </c>
      <c r="C2927" s="23" t="str">
        <f>tblLocAdj[[#This Row],[STATE]]&amp;tblLocAdj[[#This Row],[COUNTY]]</f>
        <v>VTWINDSOR</v>
      </c>
      <c r="D2927" s="28">
        <v>2.8</v>
      </c>
      <c r="E2927" s="17" t="s">
        <v>4737</v>
      </c>
      <c r="F2927" s="19">
        <v>40544</v>
      </c>
      <c r="G2927" s="20">
        <v>2.8</v>
      </c>
      <c r="H2927" s="29"/>
      <c r="I2927" s="20">
        <v>0</v>
      </c>
    </row>
    <row r="2928" spans="1:9" ht="30" x14ac:dyDescent="0.25">
      <c r="A2928" s="17" t="s">
        <v>68</v>
      </c>
      <c r="B2928" s="17" t="s">
        <v>496</v>
      </c>
      <c r="C2928" s="23" t="str">
        <f>tblLocAdj[[#This Row],[STATE]]&amp;tblLocAdj[[#This Row],[COUNTY]]</f>
        <v>WAADAMS</v>
      </c>
      <c r="D2928" s="28">
        <v>1.75</v>
      </c>
      <c r="E2928" s="17" t="s">
        <v>4738</v>
      </c>
      <c r="F2928" s="19">
        <v>40544</v>
      </c>
      <c r="G2928" s="20">
        <v>1.75</v>
      </c>
      <c r="H2928" s="29"/>
      <c r="I2928" s="20">
        <v>0</v>
      </c>
    </row>
    <row r="2929" spans="1:9" ht="30" x14ac:dyDescent="0.25">
      <c r="A2929" s="17" t="s">
        <v>68</v>
      </c>
      <c r="B2929" s="17" t="s">
        <v>4739</v>
      </c>
      <c r="C2929" s="23" t="str">
        <f>tblLocAdj[[#This Row],[STATE]]&amp;tblLocAdj[[#This Row],[COUNTY]]</f>
        <v>WAASOTIN</v>
      </c>
      <c r="D2929" s="28">
        <v>1.75</v>
      </c>
      <c r="E2929" s="17" t="s">
        <v>4740</v>
      </c>
      <c r="F2929" s="19">
        <v>40544</v>
      </c>
      <c r="G2929" s="20">
        <v>1.75</v>
      </c>
      <c r="H2929" s="29"/>
      <c r="I2929" s="20">
        <v>0</v>
      </c>
    </row>
    <row r="2930" spans="1:9" ht="30" x14ac:dyDescent="0.25">
      <c r="A2930" s="17" t="s">
        <v>68</v>
      </c>
      <c r="B2930" s="17" t="s">
        <v>226</v>
      </c>
      <c r="C2930" s="23" t="str">
        <f>tblLocAdj[[#This Row],[STATE]]&amp;tblLocAdj[[#This Row],[COUNTY]]</f>
        <v>WABENTON</v>
      </c>
      <c r="D2930" s="28">
        <v>1.75</v>
      </c>
      <c r="E2930" s="17" t="s">
        <v>4741</v>
      </c>
      <c r="F2930" s="19">
        <v>40544</v>
      </c>
      <c r="G2930" s="20">
        <v>1.75</v>
      </c>
      <c r="H2930" s="29"/>
      <c r="I2930" s="20">
        <v>0</v>
      </c>
    </row>
    <row r="2931" spans="1:9" ht="30" x14ac:dyDescent="0.25">
      <c r="A2931" s="17" t="s">
        <v>68</v>
      </c>
      <c r="B2931" s="17" t="s">
        <v>4742</v>
      </c>
      <c r="C2931" s="23" t="str">
        <f>tblLocAdj[[#This Row],[STATE]]&amp;tblLocAdj[[#This Row],[COUNTY]]</f>
        <v>WACHELAN</v>
      </c>
      <c r="D2931" s="28">
        <v>1.75</v>
      </c>
      <c r="E2931" s="17" t="s">
        <v>4743</v>
      </c>
      <c r="F2931" s="19">
        <v>40544</v>
      </c>
      <c r="G2931" s="20">
        <v>1.75</v>
      </c>
      <c r="H2931" s="29"/>
      <c r="I2931" s="20">
        <v>0</v>
      </c>
    </row>
    <row r="2932" spans="1:9" ht="30" x14ac:dyDescent="0.25">
      <c r="A2932" s="17" t="s">
        <v>68</v>
      </c>
      <c r="B2932" s="17" t="s">
        <v>4744</v>
      </c>
      <c r="C2932" s="23" t="str">
        <f>tblLocAdj[[#This Row],[STATE]]&amp;tblLocAdj[[#This Row],[COUNTY]]</f>
        <v>WACLALLAM</v>
      </c>
      <c r="D2932" s="28">
        <v>1.9</v>
      </c>
      <c r="E2932" s="17" t="s">
        <v>4745</v>
      </c>
      <c r="F2932" s="19">
        <v>40544</v>
      </c>
      <c r="G2932" s="20">
        <v>1.9</v>
      </c>
      <c r="H2932" s="29"/>
      <c r="I2932" s="20">
        <v>0</v>
      </c>
    </row>
    <row r="2933" spans="1:9" ht="30" x14ac:dyDescent="0.25">
      <c r="A2933" s="17" t="s">
        <v>68</v>
      </c>
      <c r="B2933" s="17" t="s">
        <v>237</v>
      </c>
      <c r="C2933" s="23" t="str">
        <f>tblLocAdj[[#This Row],[STATE]]&amp;tblLocAdj[[#This Row],[COUNTY]]</f>
        <v>WACLARK</v>
      </c>
      <c r="D2933" s="28">
        <v>1.9</v>
      </c>
      <c r="E2933" s="17" t="s">
        <v>4746</v>
      </c>
      <c r="F2933" s="19">
        <v>40544</v>
      </c>
      <c r="G2933" s="20">
        <v>1.9</v>
      </c>
      <c r="H2933" s="29"/>
      <c r="I2933" s="20">
        <v>0</v>
      </c>
    </row>
    <row r="2934" spans="1:9" ht="30" x14ac:dyDescent="0.25">
      <c r="A2934" s="17" t="s">
        <v>68</v>
      </c>
      <c r="B2934" s="17" t="s">
        <v>243</v>
      </c>
      <c r="C2934" s="23" t="str">
        <f>tblLocAdj[[#This Row],[STATE]]&amp;tblLocAdj[[#This Row],[COUNTY]]</f>
        <v>WACOLUMBIA</v>
      </c>
      <c r="D2934" s="28">
        <v>1.75</v>
      </c>
      <c r="E2934" s="17" t="s">
        <v>4747</v>
      </c>
      <c r="F2934" s="19">
        <v>40544</v>
      </c>
      <c r="G2934" s="20">
        <v>1.75</v>
      </c>
      <c r="H2934" s="29"/>
      <c r="I2934" s="20">
        <v>0</v>
      </c>
    </row>
    <row r="2935" spans="1:9" ht="30" x14ac:dyDescent="0.25">
      <c r="A2935" s="17" t="s">
        <v>68</v>
      </c>
      <c r="B2935" s="17" t="s">
        <v>4748</v>
      </c>
      <c r="C2935" s="23" t="str">
        <f>tblLocAdj[[#This Row],[STATE]]&amp;tblLocAdj[[#This Row],[COUNTY]]</f>
        <v>WACOWLITZ</v>
      </c>
      <c r="D2935" s="28">
        <v>1.9</v>
      </c>
      <c r="E2935" s="17" t="s">
        <v>4749</v>
      </c>
      <c r="F2935" s="19">
        <v>40544</v>
      </c>
      <c r="G2935" s="20">
        <v>1.9</v>
      </c>
      <c r="H2935" s="29"/>
      <c r="I2935" s="20">
        <v>0</v>
      </c>
    </row>
    <row r="2936" spans="1:9" ht="30" x14ac:dyDescent="0.25">
      <c r="A2936" s="17" t="s">
        <v>68</v>
      </c>
      <c r="B2936" s="17" t="s">
        <v>530</v>
      </c>
      <c r="C2936" s="23" t="str">
        <f>tblLocAdj[[#This Row],[STATE]]&amp;tblLocAdj[[#This Row],[COUNTY]]</f>
        <v>WADOUGLAS</v>
      </c>
      <c r="D2936" s="28">
        <v>1.75</v>
      </c>
      <c r="E2936" s="17" t="s">
        <v>4750</v>
      </c>
      <c r="F2936" s="19">
        <v>40544</v>
      </c>
      <c r="G2936" s="20">
        <v>1.75</v>
      </c>
      <c r="H2936" s="29"/>
      <c r="I2936" s="20">
        <v>0</v>
      </c>
    </row>
    <row r="2937" spans="1:9" ht="30" x14ac:dyDescent="0.25">
      <c r="A2937" s="17" t="s">
        <v>68</v>
      </c>
      <c r="B2937" s="17" t="s">
        <v>4751</v>
      </c>
      <c r="C2937" s="23" t="str">
        <f>tblLocAdj[[#This Row],[STATE]]&amp;tblLocAdj[[#This Row],[COUNTY]]</f>
        <v>WAFERRY</v>
      </c>
      <c r="D2937" s="28">
        <v>1.9</v>
      </c>
      <c r="E2937" s="17" t="s">
        <v>4752</v>
      </c>
      <c r="F2937" s="19">
        <v>40544</v>
      </c>
      <c r="G2937" s="20">
        <v>1.9</v>
      </c>
      <c r="H2937" s="29"/>
      <c r="I2937" s="20">
        <v>0</v>
      </c>
    </row>
    <row r="2938" spans="1:9" ht="30" x14ac:dyDescent="0.25">
      <c r="A2938" s="17" t="s">
        <v>68</v>
      </c>
      <c r="B2938" s="17" t="s">
        <v>144</v>
      </c>
      <c r="C2938" s="23" t="str">
        <f>tblLocAdj[[#This Row],[STATE]]&amp;tblLocAdj[[#This Row],[COUNTY]]</f>
        <v>WAFRANKLIN</v>
      </c>
      <c r="D2938" s="28">
        <v>1.75</v>
      </c>
      <c r="E2938" s="17" t="s">
        <v>4753</v>
      </c>
      <c r="F2938" s="19">
        <v>40544</v>
      </c>
      <c r="G2938" s="20">
        <v>1.75</v>
      </c>
      <c r="H2938" s="29"/>
      <c r="I2938" s="20">
        <v>0</v>
      </c>
    </row>
    <row r="2939" spans="1:9" ht="30" x14ac:dyDescent="0.25">
      <c r="A2939" s="17" t="s">
        <v>68</v>
      </c>
      <c r="B2939" s="17" t="s">
        <v>540</v>
      </c>
      <c r="C2939" s="23" t="str">
        <f>tblLocAdj[[#This Row],[STATE]]&amp;tblLocAdj[[#This Row],[COUNTY]]</f>
        <v>WAGARFIELD</v>
      </c>
      <c r="D2939" s="28">
        <v>1.75</v>
      </c>
      <c r="E2939" s="17" t="s">
        <v>4754</v>
      </c>
      <c r="F2939" s="19">
        <v>40544</v>
      </c>
      <c r="G2939" s="20">
        <v>1.75</v>
      </c>
      <c r="H2939" s="29"/>
      <c r="I2939" s="20">
        <v>0</v>
      </c>
    </row>
    <row r="2940" spans="1:9" ht="30" x14ac:dyDescent="0.25">
      <c r="A2940" s="17" t="s">
        <v>68</v>
      </c>
      <c r="B2940" s="17" t="s">
        <v>267</v>
      </c>
      <c r="C2940" s="23" t="str">
        <f>tblLocAdj[[#This Row],[STATE]]&amp;tblLocAdj[[#This Row],[COUNTY]]</f>
        <v>WAGRANT</v>
      </c>
      <c r="D2940" s="28">
        <v>1.75</v>
      </c>
      <c r="E2940" s="17" t="s">
        <v>4755</v>
      </c>
      <c r="F2940" s="19">
        <v>40544</v>
      </c>
      <c r="G2940" s="20">
        <v>1.75</v>
      </c>
      <c r="H2940" s="29"/>
      <c r="I2940" s="20">
        <v>0</v>
      </c>
    </row>
    <row r="2941" spans="1:9" ht="30" x14ac:dyDescent="0.25">
      <c r="A2941" s="17" t="s">
        <v>68</v>
      </c>
      <c r="B2941" s="17" t="s">
        <v>4756</v>
      </c>
      <c r="C2941" s="23" t="str">
        <f>tblLocAdj[[#This Row],[STATE]]&amp;tblLocAdj[[#This Row],[COUNTY]]</f>
        <v>WAGRAYS HARBOR</v>
      </c>
      <c r="D2941" s="28">
        <v>1.9</v>
      </c>
      <c r="E2941" s="17" t="s">
        <v>4757</v>
      </c>
      <c r="F2941" s="19">
        <v>40544</v>
      </c>
      <c r="G2941" s="20">
        <v>1.9</v>
      </c>
      <c r="H2941" s="29"/>
      <c r="I2941" s="20">
        <v>0</v>
      </c>
    </row>
    <row r="2942" spans="1:9" ht="30" x14ac:dyDescent="0.25">
      <c r="A2942" s="17" t="s">
        <v>68</v>
      </c>
      <c r="B2942" s="17" t="s">
        <v>4758</v>
      </c>
      <c r="C2942" s="23" t="str">
        <f>tblLocAdj[[#This Row],[STATE]]&amp;tblLocAdj[[#This Row],[COUNTY]]</f>
        <v>WAISLAND</v>
      </c>
      <c r="D2942" s="28">
        <v>1.9</v>
      </c>
      <c r="E2942" s="17" t="s">
        <v>4759</v>
      </c>
      <c r="F2942" s="19">
        <v>40544</v>
      </c>
      <c r="G2942" s="20">
        <v>1.9</v>
      </c>
      <c r="H2942" s="29"/>
      <c r="I2942" s="20">
        <v>0</v>
      </c>
    </row>
    <row r="2943" spans="1:9" ht="30" x14ac:dyDescent="0.25">
      <c r="A2943" s="17" t="s">
        <v>68</v>
      </c>
      <c r="B2943" s="17" t="s">
        <v>158</v>
      </c>
      <c r="C2943" s="23" t="str">
        <f>tblLocAdj[[#This Row],[STATE]]&amp;tblLocAdj[[#This Row],[COUNTY]]</f>
        <v>WAJEFFERSON</v>
      </c>
      <c r="D2943" s="28">
        <v>1.9</v>
      </c>
      <c r="E2943" s="17" t="s">
        <v>4760</v>
      </c>
      <c r="F2943" s="19">
        <v>40544</v>
      </c>
      <c r="G2943" s="20">
        <v>1.9</v>
      </c>
      <c r="H2943" s="29"/>
      <c r="I2943" s="20">
        <v>0</v>
      </c>
    </row>
    <row r="2944" spans="1:9" ht="30" x14ac:dyDescent="0.25">
      <c r="A2944" s="17" t="s">
        <v>68</v>
      </c>
      <c r="B2944" s="17" t="s">
        <v>4255</v>
      </c>
      <c r="C2944" s="23" t="str">
        <f>tblLocAdj[[#This Row],[STATE]]&amp;tblLocAdj[[#This Row],[COUNTY]]</f>
        <v>WAKING</v>
      </c>
      <c r="D2944" s="28">
        <v>1.9</v>
      </c>
      <c r="E2944" s="17" t="s">
        <v>4761</v>
      </c>
      <c r="F2944" s="19">
        <v>40544</v>
      </c>
      <c r="G2944" s="20">
        <v>1.9</v>
      </c>
      <c r="H2944" s="29"/>
      <c r="I2944" s="20">
        <v>0</v>
      </c>
    </row>
    <row r="2945" spans="1:9" ht="30" x14ac:dyDescent="0.25">
      <c r="A2945" s="17" t="s">
        <v>68</v>
      </c>
      <c r="B2945" s="17" t="s">
        <v>4762</v>
      </c>
      <c r="C2945" s="23" t="str">
        <f>tblLocAdj[[#This Row],[STATE]]&amp;tblLocAdj[[#This Row],[COUNTY]]</f>
        <v>WAKITSAP</v>
      </c>
      <c r="D2945" s="28">
        <v>1.9</v>
      </c>
      <c r="E2945" s="17" t="s">
        <v>4763</v>
      </c>
      <c r="F2945" s="19">
        <v>40544</v>
      </c>
      <c r="G2945" s="20">
        <v>1.9</v>
      </c>
      <c r="H2945" s="29"/>
      <c r="I2945" s="20">
        <v>0</v>
      </c>
    </row>
    <row r="2946" spans="1:9" ht="30" x14ac:dyDescent="0.25">
      <c r="A2946" s="17" t="s">
        <v>68</v>
      </c>
      <c r="B2946" s="17" t="s">
        <v>4764</v>
      </c>
      <c r="C2946" s="23" t="str">
        <f>tblLocAdj[[#This Row],[STATE]]&amp;tblLocAdj[[#This Row],[COUNTY]]</f>
        <v>WAKITTITAS</v>
      </c>
      <c r="D2946" s="28">
        <v>1.75</v>
      </c>
      <c r="E2946" s="17" t="s">
        <v>4765</v>
      </c>
      <c r="F2946" s="19">
        <v>40544</v>
      </c>
      <c r="G2946" s="20">
        <v>1.75</v>
      </c>
      <c r="H2946" s="29"/>
      <c r="I2946" s="20">
        <v>0</v>
      </c>
    </row>
    <row r="2947" spans="1:9" ht="30" x14ac:dyDescent="0.25">
      <c r="A2947" s="17" t="s">
        <v>68</v>
      </c>
      <c r="B2947" s="17" t="s">
        <v>4766</v>
      </c>
      <c r="C2947" s="23" t="str">
        <f>tblLocAdj[[#This Row],[STATE]]&amp;tblLocAdj[[#This Row],[COUNTY]]</f>
        <v>WAKLICKITAT</v>
      </c>
      <c r="D2947" s="28">
        <v>1.75</v>
      </c>
      <c r="E2947" s="17" t="s">
        <v>4767</v>
      </c>
      <c r="F2947" s="19">
        <v>40544</v>
      </c>
      <c r="G2947" s="20">
        <v>1.75</v>
      </c>
      <c r="H2947" s="29"/>
      <c r="I2947" s="20">
        <v>0</v>
      </c>
    </row>
    <row r="2948" spans="1:9" ht="30" x14ac:dyDescent="0.25">
      <c r="A2948" s="17" t="s">
        <v>68</v>
      </c>
      <c r="B2948" s="17" t="s">
        <v>1224</v>
      </c>
      <c r="C2948" s="23" t="str">
        <f>tblLocAdj[[#This Row],[STATE]]&amp;tblLocAdj[[#This Row],[COUNTY]]</f>
        <v>WALEWIS</v>
      </c>
      <c r="D2948" s="28">
        <v>1.9</v>
      </c>
      <c r="E2948" s="17" t="s">
        <v>4768</v>
      </c>
      <c r="F2948" s="19">
        <v>40544</v>
      </c>
      <c r="G2948" s="20">
        <v>1.9</v>
      </c>
      <c r="H2948" s="29"/>
      <c r="I2948" s="20">
        <v>0</v>
      </c>
    </row>
    <row r="2949" spans="1:9" ht="30" x14ac:dyDescent="0.25">
      <c r="A2949" s="17" t="s">
        <v>68</v>
      </c>
      <c r="B2949" s="17" t="s">
        <v>288</v>
      </c>
      <c r="C2949" s="23" t="str">
        <f>tblLocAdj[[#This Row],[STATE]]&amp;tblLocAdj[[#This Row],[COUNTY]]</f>
        <v>WALINCOLN</v>
      </c>
      <c r="D2949" s="28">
        <v>1.9</v>
      </c>
      <c r="E2949" s="17" t="s">
        <v>4769</v>
      </c>
      <c r="F2949" s="19">
        <v>40544</v>
      </c>
      <c r="G2949" s="20">
        <v>1.9</v>
      </c>
      <c r="H2949" s="29"/>
      <c r="I2949" s="20">
        <v>0</v>
      </c>
    </row>
    <row r="2950" spans="1:9" ht="30" x14ac:dyDescent="0.25">
      <c r="A2950" s="17" t="s">
        <v>68</v>
      </c>
      <c r="B2950" s="17" t="s">
        <v>1333</v>
      </c>
      <c r="C2950" s="23" t="str">
        <f>tblLocAdj[[#This Row],[STATE]]&amp;tblLocAdj[[#This Row],[COUNTY]]</f>
        <v>WAMASON</v>
      </c>
      <c r="D2950" s="28">
        <v>1.9</v>
      </c>
      <c r="E2950" s="17" t="s">
        <v>4770</v>
      </c>
      <c r="F2950" s="19">
        <v>40544</v>
      </c>
      <c r="G2950" s="20">
        <v>1.9</v>
      </c>
      <c r="H2950" s="29"/>
      <c r="I2950" s="20">
        <v>0</v>
      </c>
    </row>
    <row r="2951" spans="1:9" ht="30" x14ac:dyDescent="0.25">
      <c r="A2951" s="17" t="s">
        <v>68</v>
      </c>
      <c r="B2951" s="17" t="s">
        <v>4771</v>
      </c>
      <c r="C2951" s="23" t="str">
        <f>tblLocAdj[[#This Row],[STATE]]&amp;tblLocAdj[[#This Row],[COUNTY]]</f>
        <v>WAOKANOGAN</v>
      </c>
      <c r="D2951" s="28">
        <v>1.75</v>
      </c>
      <c r="E2951" s="17" t="s">
        <v>4772</v>
      </c>
      <c r="F2951" s="19">
        <v>40544</v>
      </c>
      <c r="G2951" s="20">
        <v>1.75</v>
      </c>
      <c r="H2951" s="29"/>
      <c r="I2951" s="20">
        <v>0</v>
      </c>
    </row>
    <row r="2952" spans="1:9" ht="30" x14ac:dyDescent="0.25">
      <c r="A2952" s="17" t="s">
        <v>68</v>
      </c>
      <c r="B2952" s="17" t="s">
        <v>4773</v>
      </c>
      <c r="C2952" s="23" t="str">
        <f>tblLocAdj[[#This Row],[STATE]]&amp;tblLocAdj[[#This Row],[COUNTY]]</f>
        <v>WAPACIFIC</v>
      </c>
      <c r="D2952" s="28">
        <v>1.9</v>
      </c>
      <c r="E2952" s="17" t="s">
        <v>4774</v>
      </c>
      <c r="F2952" s="19">
        <v>40544</v>
      </c>
      <c r="G2952" s="20">
        <v>1.9</v>
      </c>
      <c r="H2952" s="29"/>
      <c r="I2952" s="20">
        <v>0</v>
      </c>
    </row>
    <row r="2953" spans="1:9" ht="30" x14ac:dyDescent="0.25">
      <c r="A2953" s="17" t="s">
        <v>68</v>
      </c>
      <c r="B2953" s="17" t="s">
        <v>4775</v>
      </c>
      <c r="C2953" s="23" t="str">
        <f>tblLocAdj[[#This Row],[STATE]]&amp;tblLocAdj[[#This Row],[COUNTY]]</f>
        <v>WAPEND OREILLE</v>
      </c>
      <c r="D2953" s="28">
        <v>1.9</v>
      </c>
      <c r="E2953" s="17" t="s">
        <v>4776</v>
      </c>
      <c r="F2953" s="19">
        <v>40544</v>
      </c>
      <c r="G2953" s="20">
        <v>1.9</v>
      </c>
      <c r="H2953" s="29"/>
      <c r="I2953" s="20">
        <v>0</v>
      </c>
    </row>
    <row r="2954" spans="1:9" ht="30" x14ac:dyDescent="0.25">
      <c r="A2954" s="17" t="s">
        <v>68</v>
      </c>
      <c r="B2954" s="17" t="s">
        <v>941</v>
      </c>
      <c r="C2954" s="23" t="str">
        <f>tblLocAdj[[#This Row],[STATE]]&amp;tblLocAdj[[#This Row],[COUNTY]]</f>
        <v>WAPIERCE</v>
      </c>
      <c r="D2954" s="28">
        <v>1.9</v>
      </c>
      <c r="E2954" s="17" t="s">
        <v>4777</v>
      </c>
      <c r="F2954" s="19">
        <v>40544</v>
      </c>
      <c r="G2954" s="20">
        <v>1.9</v>
      </c>
      <c r="H2954" s="29"/>
      <c r="I2954" s="20">
        <v>0</v>
      </c>
    </row>
    <row r="2955" spans="1:9" ht="30" x14ac:dyDescent="0.25">
      <c r="A2955" s="17" t="s">
        <v>68</v>
      </c>
      <c r="B2955" s="17" t="s">
        <v>599</v>
      </c>
      <c r="C2955" s="23" t="str">
        <f>tblLocAdj[[#This Row],[STATE]]&amp;tblLocAdj[[#This Row],[COUNTY]]</f>
        <v>WASAN JUAN</v>
      </c>
      <c r="D2955" s="28">
        <v>1.9</v>
      </c>
      <c r="E2955" s="17" t="s">
        <v>4778</v>
      </c>
      <c r="F2955" s="19">
        <v>40544</v>
      </c>
      <c r="G2955" s="20">
        <v>1.9</v>
      </c>
      <c r="H2955" s="29"/>
      <c r="I2955" s="20">
        <v>0</v>
      </c>
    </row>
    <row r="2956" spans="1:9" ht="30" x14ac:dyDescent="0.25">
      <c r="A2956" s="17" t="s">
        <v>68</v>
      </c>
      <c r="B2956" s="17" t="s">
        <v>4779</v>
      </c>
      <c r="C2956" s="23" t="str">
        <f>tblLocAdj[[#This Row],[STATE]]&amp;tblLocAdj[[#This Row],[COUNTY]]</f>
        <v>WASKAGIT</v>
      </c>
      <c r="D2956" s="28">
        <v>1.9</v>
      </c>
      <c r="E2956" s="17" t="s">
        <v>4780</v>
      </c>
      <c r="F2956" s="19">
        <v>40544</v>
      </c>
      <c r="G2956" s="20">
        <v>1.9</v>
      </c>
      <c r="H2956" s="29"/>
      <c r="I2956" s="20">
        <v>0</v>
      </c>
    </row>
    <row r="2957" spans="1:9" ht="30" x14ac:dyDescent="0.25">
      <c r="A2957" s="17" t="s">
        <v>68</v>
      </c>
      <c r="B2957" s="17" t="s">
        <v>4781</v>
      </c>
      <c r="C2957" s="23" t="str">
        <f>tblLocAdj[[#This Row],[STATE]]&amp;tblLocAdj[[#This Row],[COUNTY]]</f>
        <v>WASKAMANIA</v>
      </c>
      <c r="D2957" s="28">
        <v>1.9</v>
      </c>
      <c r="E2957" s="17" t="s">
        <v>4782</v>
      </c>
      <c r="F2957" s="19">
        <v>40544</v>
      </c>
      <c r="G2957" s="20">
        <v>1.9</v>
      </c>
      <c r="H2957" s="29"/>
      <c r="I2957" s="20">
        <v>0</v>
      </c>
    </row>
    <row r="2958" spans="1:9" ht="30" x14ac:dyDescent="0.25">
      <c r="A2958" s="17" t="s">
        <v>68</v>
      </c>
      <c r="B2958" s="17" t="s">
        <v>4783</v>
      </c>
      <c r="C2958" s="23" t="str">
        <f>tblLocAdj[[#This Row],[STATE]]&amp;tblLocAdj[[#This Row],[COUNTY]]</f>
        <v>WASNOHOMISH</v>
      </c>
      <c r="D2958" s="28">
        <v>1.9</v>
      </c>
      <c r="E2958" s="17" t="s">
        <v>4784</v>
      </c>
      <c r="F2958" s="19">
        <v>40544</v>
      </c>
      <c r="G2958" s="20">
        <v>1.9</v>
      </c>
      <c r="H2958" s="29"/>
      <c r="I2958" s="20">
        <v>0</v>
      </c>
    </row>
    <row r="2959" spans="1:9" ht="30" x14ac:dyDescent="0.25">
      <c r="A2959" s="17" t="s">
        <v>68</v>
      </c>
      <c r="B2959" s="17" t="s">
        <v>4785</v>
      </c>
      <c r="C2959" s="23" t="str">
        <f>tblLocAdj[[#This Row],[STATE]]&amp;tblLocAdj[[#This Row],[COUNTY]]</f>
        <v>WASPOKANE</v>
      </c>
      <c r="D2959" s="28">
        <v>1.9</v>
      </c>
      <c r="E2959" s="17" t="s">
        <v>4786</v>
      </c>
      <c r="F2959" s="19">
        <v>40544</v>
      </c>
      <c r="G2959" s="20">
        <v>1.9</v>
      </c>
      <c r="H2959" s="29"/>
      <c r="I2959" s="20">
        <v>0</v>
      </c>
    </row>
    <row r="2960" spans="1:9" ht="30" x14ac:dyDescent="0.25">
      <c r="A2960" s="17" t="s">
        <v>68</v>
      </c>
      <c r="B2960" s="17" t="s">
        <v>1683</v>
      </c>
      <c r="C2960" s="23" t="str">
        <f>tblLocAdj[[#This Row],[STATE]]&amp;tblLocAdj[[#This Row],[COUNTY]]</f>
        <v>WASTEVENS</v>
      </c>
      <c r="D2960" s="28">
        <v>1.9</v>
      </c>
      <c r="E2960" s="17" t="s">
        <v>4787</v>
      </c>
      <c r="F2960" s="19">
        <v>40544</v>
      </c>
      <c r="G2960" s="20">
        <v>1.9</v>
      </c>
      <c r="H2960" s="29"/>
      <c r="I2960" s="20">
        <v>0</v>
      </c>
    </row>
    <row r="2961" spans="1:9" ht="30" x14ac:dyDescent="0.25">
      <c r="A2961" s="17" t="s">
        <v>68</v>
      </c>
      <c r="B2961" s="17" t="s">
        <v>3111</v>
      </c>
      <c r="C2961" s="23" t="str">
        <f>tblLocAdj[[#This Row],[STATE]]&amp;tblLocAdj[[#This Row],[COUNTY]]</f>
        <v>WATHURSTON</v>
      </c>
      <c r="D2961" s="28">
        <v>1.9</v>
      </c>
      <c r="E2961" s="17" t="s">
        <v>4788</v>
      </c>
      <c r="F2961" s="19">
        <v>40544</v>
      </c>
      <c r="G2961" s="20">
        <v>1.9</v>
      </c>
      <c r="H2961" s="29"/>
      <c r="I2961" s="20">
        <v>0</v>
      </c>
    </row>
    <row r="2962" spans="1:9" ht="30" x14ac:dyDescent="0.25">
      <c r="A2962" s="17" t="s">
        <v>68</v>
      </c>
      <c r="B2962" s="17" t="s">
        <v>4789</v>
      </c>
      <c r="C2962" s="23" t="str">
        <f>tblLocAdj[[#This Row],[STATE]]&amp;tblLocAdj[[#This Row],[COUNTY]]</f>
        <v>WAWAHKIAKUM</v>
      </c>
      <c r="D2962" s="28">
        <v>1.9</v>
      </c>
      <c r="E2962" s="17" t="s">
        <v>4790</v>
      </c>
      <c r="F2962" s="19">
        <v>40544</v>
      </c>
      <c r="G2962" s="20">
        <v>1.9</v>
      </c>
      <c r="H2962" s="29"/>
      <c r="I2962" s="20">
        <v>0</v>
      </c>
    </row>
    <row r="2963" spans="1:9" ht="30" x14ac:dyDescent="0.25">
      <c r="A2963" s="17" t="s">
        <v>68</v>
      </c>
      <c r="B2963" s="17" t="s">
        <v>4791</v>
      </c>
      <c r="C2963" s="23" t="str">
        <f>tblLocAdj[[#This Row],[STATE]]&amp;tblLocAdj[[#This Row],[COUNTY]]</f>
        <v>WAWALLA WALLA</v>
      </c>
      <c r="D2963" s="28">
        <v>1.75</v>
      </c>
      <c r="E2963" s="17" t="s">
        <v>4792</v>
      </c>
      <c r="F2963" s="19">
        <v>40544</v>
      </c>
      <c r="G2963" s="20">
        <v>1.75</v>
      </c>
      <c r="H2963" s="29"/>
      <c r="I2963" s="20">
        <v>0</v>
      </c>
    </row>
    <row r="2964" spans="1:9" ht="30" x14ac:dyDescent="0.25">
      <c r="A2964" s="17" t="s">
        <v>68</v>
      </c>
      <c r="B2964" s="17" t="s">
        <v>4793</v>
      </c>
      <c r="C2964" s="23" t="str">
        <f>tblLocAdj[[#This Row],[STATE]]&amp;tblLocAdj[[#This Row],[COUNTY]]</f>
        <v>WAWHATCOM</v>
      </c>
      <c r="D2964" s="28">
        <v>1.9</v>
      </c>
      <c r="E2964" s="17" t="s">
        <v>4794</v>
      </c>
      <c r="F2964" s="19">
        <v>40544</v>
      </c>
      <c r="G2964" s="20">
        <v>1.9</v>
      </c>
      <c r="H2964" s="29"/>
      <c r="I2964" s="20">
        <v>0</v>
      </c>
    </row>
    <row r="2965" spans="1:9" ht="30" x14ac:dyDescent="0.25">
      <c r="A2965" s="17" t="s">
        <v>68</v>
      </c>
      <c r="B2965" s="17" t="s">
        <v>4795</v>
      </c>
      <c r="C2965" s="23" t="str">
        <f>tblLocAdj[[#This Row],[STATE]]&amp;tblLocAdj[[#This Row],[COUNTY]]</f>
        <v>WAWHITMAN</v>
      </c>
      <c r="D2965" s="28">
        <v>1.9</v>
      </c>
      <c r="E2965" s="17" t="s">
        <v>4796</v>
      </c>
      <c r="F2965" s="19">
        <v>40544</v>
      </c>
      <c r="G2965" s="20">
        <v>1.9</v>
      </c>
      <c r="H2965" s="29"/>
      <c r="I2965" s="20">
        <v>0</v>
      </c>
    </row>
    <row r="2966" spans="1:9" ht="30" x14ac:dyDescent="0.25">
      <c r="A2966" s="17" t="s">
        <v>68</v>
      </c>
      <c r="B2966" s="17" t="s">
        <v>4797</v>
      </c>
      <c r="C2966" s="23" t="str">
        <f>tblLocAdj[[#This Row],[STATE]]&amp;tblLocAdj[[#This Row],[COUNTY]]</f>
        <v>WAYAKIMA</v>
      </c>
      <c r="D2966" s="28">
        <v>1.75</v>
      </c>
      <c r="E2966" s="17" t="s">
        <v>4798</v>
      </c>
      <c r="F2966" s="19">
        <v>40544</v>
      </c>
      <c r="G2966" s="20">
        <v>1.75</v>
      </c>
      <c r="H2966" s="29"/>
      <c r="I2966" s="20">
        <v>0</v>
      </c>
    </row>
    <row r="2967" spans="1:9" ht="30" x14ac:dyDescent="0.25">
      <c r="A2967" s="17" t="s">
        <v>69</v>
      </c>
      <c r="B2967" s="17" t="s">
        <v>496</v>
      </c>
      <c r="C2967" s="23" t="str">
        <f>tblLocAdj[[#This Row],[STATE]]&amp;tblLocAdj[[#This Row],[COUNTY]]</f>
        <v>WIADAMS</v>
      </c>
      <c r="D2967" s="28">
        <v>1.7</v>
      </c>
      <c r="E2967" s="17" t="s">
        <v>4799</v>
      </c>
      <c r="F2967" s="19">
        <v>40544</v>
      </c>
      <c r="G2967" s="20">
        <v>1.7</v>
      </c>
      <c r="H2967" s="29"/>
      <c r="I2967" s="20">
        <v>0</v>
      </c>
    </row>
    <row r="2968" spans="1:9" ht="30" x14ac:dyDescent="0.25">
      <c r="A2968" s="17" t="s">
        <v>69</v>
      </c>
      <c r="B2968" s="17" t="s">
        <v>3345</v>
      </c>
      <c r="C2968" s="23" t="str">
        <f>tblLocAdj[[#This Row],[STATE]]&amp;tblLocAdj[[#This Row],[COUNTY]]</f>
        <v>WIASHLAND</v>
      </c>
      <c r="D2968" s="28">
        <v>1.7</v>
      </c>
      <c r="E2968" s="17" t="s">
        <v>4800</v>
      </c>
      <c r="F2968" s="19">
        <v>40544</v>
      </c>
      <c r="G2968" s="20">
        <v>1.7</v>
      </c>
      <c r="H2968" s="29"/>
      <c r="I2968" s="20">
        <v>0</v>
      </c>
    </row>
    <row r="2969" spans="1:9" ht="30" x14ac:dyDescent="0.25">
      <c r="A2969" s="17" t="s">
        <v>69</v>
      </c>
      <c r="B2969" s="17" t="s">
        <v>4801</v>
      </c>
      <c r="C2969" s="23" t="str">
        <f>tblLocAdj[[#This Row],[STATE]]&amp;tblLocAdj[[#This Row],[COUNTY]]</f>
        <v>WIBARRON</v>
      </c>
      <c r="D2969" s="28">
        <v>1.7</v>
      </c>
      <c r="E2969" s="17" t="s">
        <v>4802</v>
      </c>
      <c r="F2969" s="19">
        <v>40544</v>
      </c>
      <c r="G2969" s="20">
        <v>1.7</v>
      </c>
      <c r="H2969" s="29"/>
      <c r="I2969" s="20">
        <v>0</v>
      </c>
    </row>
    <row r="2970" spans="1:9" ht="30" x14ac:dyDescent="0.25">
      <c r="A2970" s="17" t="s">
        <v>69</v>
      </c>
      <c r="B2970" s="17" t="s">
        <v>4803</v>
      </c>
      <c r="C2970" s="23" t="str">
        <f>tblLocAdj[[#This Row],[STATE]]&amp;tblLocAdj[[#This Row],[COUNTY]]</f>
        <v>WIBAYFIELD</v>
      </c>
      <c r="D2970" s="28">
        <v>1.7</v>
      </c>
      <c r="E2970" s="17" t="s">
        <v>4804</v>
      </c>
      <c r="F2970" s="19">
        <v>40544</v>
      </c>
      <c r="G2970" s="20">
        <v>1.7</v>
      </c>
      <c r="H2970" s="29"/>
      <c r="I2970" s="20">
        <v>0</v>
      </c>
    </row>
    <row r="2971" spans="1:9" ht="30" x14ac:dyDescent="0.25">
      <c r="A2971" s="17" t="s">
        <v>69</v>
      </c>
      <c r="B2971" s="17" t="s">
        <v>1255</v>
      </c>
      <c r="C2971" s="23" t="str">
        <f>tblLocAdj[[#This Row],[STATE]]&amp;tblLocAdj[[#This Row],[COUNTY]]</f>
        <v>WIBROWN</v>
      </c>
      <c r="D2971" s="28">
        <v>1.75</v>
      </c>
      <c r="E2971" s="17" t="s">
        <v>4805</v>
      </c>
      <c r="F2971" s="19">
        <v>40544</v>
      </c>
      <c r="G2971" s="20">
        <v>1.75</v>
      </c>
      <c r="H2971" s="29"/>
      <c r="I2971" s="20">
        <v>0</v>
      </c>
    </row>
    <row r="2972" spans="1:9" ht="30" x14ac:dyDescent="0.25">
      <c r="A2972" s="17" t="s">
        <v>69</v>
      </c>
      <c r="B2972" s="17" t="s">
        <v>2999</v>
      </c>
      <c r="C2972" s="23" t="str">
        <f>tblLocAdj[[#This Row],[STATE]]&amp;tblLocAdj[[#This Row],[COUNTY]]</f>
        <v>WIBUFFALO</v>
      </c>
      <c r="D2972" s="28">
        <v>1.7</v>
      </c>
      <c r="E2972" s="17" t="s">
        <v>4806</v>
      </c>
      <c r="F2972" s="19">
        <v>40544</v>
      </c>
      <c r="G2972" s="20">
        <v>1.7</v>
      </c>
      <c r="H2972" s="29"/>
      <c r="I2972" s="20">
        <v>0</v>
      </c>
    </row>
    <row r="2973" spans="1:9" ht="30" x14ac:dyDescent="0.25">
      <c r="A2973" s="17" t="s">
        <v>69</v>
      </c>
      <c r="B2973" s="17" t="s">
        <v>4807</v>
      </c>
      <c r="C2973" s="23" t="str">
        <f>tblLocAdj[[#This Row],[STATE]]&amp;tblLocAdj[[#This Row],[COUNTY]]</f>
        <v>WIBURNETT</v>
      </c>
      <c r="D2973" s="28">
        <v>1.7</v>
      </c>
      <c r="E2973" s="17" t="s">
        <v>4808</v>
      </c>
      <c r="F2973" s="19">
        <v>40544</v>
      </c>
      <c r="G2973" s="20">
        <v>1.7</v>
      </c>
      <c r="H2973" s="29"/>
      <c r="I2973" s="20">
        <v>0</v>
      </c>
    </row>
    <row r="2974" spans="1:9" ht="30" x14ac:dyDescent="0.25">
      <c r="A2974" s="17" t="s">
        <v>69</v>
      </c>
      <c r="B2974" s="17" t="s">
        <v>4809</v>
      </c>
      <c r="C2974" s="23" t="str">
        <f>tblLocAdj[[#This Row],[STATE]]&amp;tblLocAdj[[#This Row],[COUNTY]]</f>
        <v>WICALUMET</v>
      </c>
      <c r="D2974" s="28">
        <v>1.75</v>
      </c>
      <c r="E2974" s="17" t="s">
        <v>4810</v>
      </c>
      <c r="F2974" s="19">
        <v>40544</v>
      </c>
      <c r="G2974" s="20">
        <v>1.75</v>
      </c>
      <c r="H2974" s="29"/>
      <c r="I2974" s="20">
        <v>0</v>
      </c>
    </row>
    <row r="2975" spans="1:9" ht="30" x14ac:dyDescent="0.25">
      <c r="A2975" s="17" t="s">
        <v>69</v>
      </c>
      <c r="B2975" s="17" t="s">
        <v>2107</v>
      </c>
      <c r="C2975" s="23" t="str">
        <f>tblLocAdj[[#This Row],[STATE]]&amp;tblLocAdj[[#This Row],[COUNTY]]</f>
        <v>WICHIPPEWA</v>
      </c>
      <c r="D2975" s="28">
        <v>1.7</v>
      </c>
      <c r="E2975" s="17" t="s">
        <v>4811</v>
      </c>
      <c r="F2975" s="19">
        <v>40544</v>
      </c>
      <c r="G2975" s="20">
        <v>1.7</v>
      </c>
      <c r="H2975" s="29"/>
      <c r="I2975" s="20">
        <v>0</v>
      </c>
    </row>
    <row r="2976" spans="1:9" ht="30" x14ac:dyDescent="0.25">
      <c r="A2976" s="17" t="s">
        <v>69</v>
      </c>
      <c r="B2976" s="17" t="s">
        <v>237</v>
      </c>
      <c r="C2976" s="23" t="str">
        <f>tblLocAdj[[#This Row],[STATE]]&amp;tblLocAdj[[#This Row],[COUNTY]]</f>
        <v>WICLARK</v>
      </c>
      <c r="D2976" s="28">
        <v>1.7</v>
      </c>
      <c r="E2976" s="17" t="s">
        <v>4812</v>
      </c>
      <c r="F2976" s="19">
        <v>40544</v>
      </c>
      <c r="G2976" s="20">
        <v>1.7</v>
      </c>
      <c r="H2976" s="29"/>
      <c r="I2976" s="20">
        <v>0</v>
      </c>
    </row>
    <row r="2977" spans="1:9" ht="30" x14ac:dyDescent="0.25">
      <c r="A2977" s="17" t="s">
        <v>69</v>
      </c>
      <c r="B2977" s="17" t="s">
        <v>243</v>
      </c>
      <c r="C2977" s="23" t="str">
        <f>tblLocAdj[[#This Row],[STATE]]&amp;tblLocAdj[[#This Row],[COUNTY]]</f>
        <v>WICOLUMBIA</v>
      </c>
      <c r="D2977" s="28">
        <v>1.75</v>
      </c>
      <c r="E2977" s="17" t="s">
        <v>4813</v>
      </c>
      <c r="F2977" s="19">
        <v>40544</v>
      </c>
      <c r="G2977" s="20">
        <v>1.75</v>
      </c>
      <c r="H2977" s="29"/>
      <c r="I2977" s="20">
        <v>0</v>
      </c>
    </row>
    <row r="2978" spans="1:9" ht="30" x14ac:dyDescent="0.25">
      <c r="A2978" s="17" t="s">
        <v>69</v>
      </c>
      <c r="B2978" s="17" t="s">
        <v>249</v>
      </c>
      <c r="C2978" s="23" t="str">
        <f>tblLocAdj[[#This Row],[STATE]]&amp;tblLocAdj[[#This Row],[COUNTY]]</f>
        <v>WICRAWFORD</v>
      </c>
      <c r="D2978" s="28">
        <v>1.75</v>
      </c>
      <c r="E2978" s="17" t="s">
        <v>4814</v>
      </c>
      <c r="F2978" s="19">
        <v>40544</v>
      </c>
      <c r="G2978" s="20">
        <v>1.75</v>
      </c>
      <c r="H2978" s="29"/>
      <c r="I2978" s="20">
        <v>0</v>
      </c>
    </row>
    <row r="2979" spans="1:9" ht="30" x14ac:dyDescent="0.25">
      <c r="A2979" s="17" t="s">
        <v>69</v>
      </c>
      <c r="B2979" s="17" t="s">
        <v>4815</v>
      </c>
      <c r="C2979" s="23" t="str">
        <f>tblLocAdj[[#This Row],[STATE]]&amp;tblLocAdj[[#This Row],[COUNTY]]</f>
        <v>WIDANE</v>
      </c>
      <c r="D2979" s="28">
        <v>1.75</v>
      </c>
      <c r="E2979" s="17" t="s">
        <v>4816</v>
      </c>
      <c r="F2979" s="19">
        <v>40544</v>
      </c>
      <c r="G2979" s="20">
        <v>1.75</v>
      </c>
      <c r="H2979" s="29"/>
      <c r="I2979" s="20">
        <v>0</v>
      </c>
    </row>
    <row r="2980" spans="1:9" ht="30" x14ac:dyDescent="0.25">
      <c r="A2980" s="17" t="s">
        <v>69</v>
      </c>
      <c r="B2980" s="17" t="s">
        <v>830</v>
      </c>
      <c r="C2980" s="23" t="str">
        <f>tblLocAdj[[#This Row],[STATE]]&amp;tblLocAdj[[#This Row],[COUNTY]]</f>
        <v>WIDODGE</v>
      </c>
      <c r="D2980" s="28">
        <v>1.75</v>
      </c>
      <c r="E2980" s="17" t="s">
        <v>4817</v>
      </c>
      <c r="F2980" s="19">
        <v>40544</v>
      </c>
      <c r="G2980" s="20">
        <v>1.75</v>
      </c>
      <c r="H2980" s="29"/>
      <c r="I2980" s="20">
        <v>0</v>
      </c>
    </row>
    <row r="2981" spans="1:9" ht="30" x14ac:dyDescent="0.25">
      <c r="A2981" s="17" t="s">
        <v>69</v>
      </c>
      <c r="B2981" s="17" t="s">
        <v>4818</v>
      </c>
      <c r="C2981" s="23" t="str">
        <f>tblLocAdj[[#This Row],[STATE]]&amp;tblLocAdj[[#This Row],[COUNTY]]</f>
        <v>WIDOOR</v>
      </c>
      <c r="D2981" s="28">
        <v>1.75</v>
      </c>
      <c r="E2981" s="17" t="s">
        <v>4819</v>
      </c>
      <c r="F2981" s="19">
        <v>40544</v>
      </c>
      <c r="G2981" s="20">
        <v>1.75</v>
      </c>
      <c r="H2981" s="29"/>
      <c r="I2981" s="20">
        <v>0</v>
      </c>
    </row>
    <row r="2982" spans="1:9" ht="30" x14ac:dyDescent="0.25">
      <c r="A2982" s="17" t="s">
        <v>69</v>
      </c>
      <c r="B2982" s="17" t="s">
        <v>530</v>
      </c>
      <c r="C2982" s="23" t="str">
        <f>tblLocAdj[[#This Row],[STATE]]&amp;tblLocAdj[[#This Row],[COUNTY]]</f>
        <v>WIDOUGLAS</v>
      </c>
      <c r="D2982" s="28">
        <v>1.7</v>
      </c>
      <c r="E2982" s="17" t="s">
        <v>4820</v>
      </c>
      <c r="F2982" s="19">
        <v>40544</v>
      </c>
      <c r="G2982" s="20">
        <v>1.7</v>
      </c>
      <c r="H2982" s="29"/>
      <c r="I2982" s="20">
        <v>0</v>
      </c>
    </row>
    <row r="2983" spans="1:9" ht="30" x14ac:dyDescent="0.25">
      <c r="A2983" s="17" t="s">
        <v>69</v>
      </c>
      <c r="B2983" s="17" t="s">
        <v>2922</v>
      </c>
      <c r="C2983" s="23" t="str">
        <f>tblLocAdj[[#This Row],[STATE]]&amp;tblLocAdj[[#This Row],[COUNTY]]</f>
        <v>WIDUNN</v>
      </c>
      <c r="D2983" s="28">
        <v>1.7</v>
      </c>
      <c r="E2983" s="17" t="s">
        <v>4821</v>
      </c>
      <c r="F2983" s="19">
        <v>40544</v>
      </c>
      <c r="G2983" s="20">
        <v>1.7</v>
      </c>
      <c r="H2983" s="29"/>
      <c r="I2983" s="20">
        <v>0</v>
      </c>
    </row>
    <row r="2984" spans="1:9" ht="30" x14ac:dyDescent="0.25">
      <c r="A2984" s="17" t="s">
        <v>69</v>
      </c>
      <c r="B2984" s="17" t="s">
        <v>4822</v>
      </c>
      <c r="C2984" s="23" t="str">
        <f>tblLocAdj[[#This Row],[STATE]]&amp;tblLocAdj[[#This Row],[COUNTY]]</f>
        <v>WIEAU CLAIRE</v>
      </c>
      <c r="D2984" s="28">
        <v>1.7</v>
      </c>
      <c r="E2984" s="17" t="s">
        <v>4823</v>
      </c>
      <c r="F2984" s="19">
        <v>40544</v>
      </c>
      <c r="G2984" s="20">
        <v>1.7</v>
      </c>
      <c r="H2984" s="29"/>
      <c r="I2984" s="20">
        <v>0</v>
      </c>
    </row>
    <row r="2985" spans="1:9" ht="30" x14ac:dyDescent="0.25">
      <c r="A2985" s="17" t="s">
        <v>69</v>
      </c>
      <c r="B2985" s="17" t="s">
        <v>3775</v>
      </c>
      <c r="C2985" s="23" t="str">
        <f>tblLocAdj[[#This Row],[STATE]]&amp;tblLocAdj[[#This Row],[COUNTY]]</f>
        <v>WIFLORENCE</v>
      </c>
      <c r="D2985" s="28">
        <v>1.7</v>
      </c>
      <c r="E2985" s="17" t="s">
        <v>4824</v>
      </c>
      <c r="F2985" s="19">
        <v>40544</v>
      </c>
      <c r="G2985" s="20">
        <v>1.7</v>
      </c>
      <c r="H2985" s="29"/>
      <c r="I2985" s="20">
        <v>0</v>
      </c>
    </row>
    <row r="2986" spans="1:9" ht="30" x14ac:dyDescent="0.25">
      <c r="A2986" s="17" t="s">
        <v>69</v>
      </c>
      <c r="B2986" s="17" t="s">
        <v>4825</v>
      </c>
      <c r="C2986" s="23" t="str">
        <f>tblLocAdj[[#This Row],[STATE]]&amp;tblLocAdj[[#This Row],[COUNTY]]</f>
        <v>WIFOND DU LAC</v>
      </c>
      <c r="D2986" s="28">
        <v>1.75</v>
      </c>
      <c r="E2986" s="17" t="s">
        <v>4826</v>
      </c>
      <c r="F2986" s="19">
        <v>40544</v>
      </c>
      <c r="G2986" s="20">
        <v>1.75</v>
      </c>
      <c r="H2986" s="29"/>
      <c r="I2986" s="20">
        <v>0</v>
      </c>
    </row>
    <row r="2987" spans="1:9" ht="30" x14ac:dyDescent="0.25">
      <c r="A2987" s="17" t="s">
        <v>69</v>
      </c>
      <c r="B2987" s="17" t="s">
        <v>3674</v>
      </c>
      <c r="C2987" s="17" t="str">
        <f>tblLocAdj[[#This Row],[STATE]]&amp;tblLocAdj[[#This Row],[COUNTY]]</f>
        <v>WIFOREST</v>
      </c>
      <c r="D2987" s="20">
        <v>1.7</v>
      </c>
      <c r="E2987" s="17" t="s">
        <v>4827</v>
      </c>
      <c r="F2987" s="19">
        <v>40544</v>
      </c>
      <c r="G2987" s="20">
        <v>1.7</v>
      </c>
      <c r="H2987" s="19"/>
      <c r="I2987" s="20">
        <v>0</v>
      </c>
    </row>
    <row r="2988" spans="1:9" ht="30" x14ac:dyDescent="0.25">
      <c r="A2988" s="17" t="s">
        <v>69</v>
      </c>
      <c r="B2988" s="17" t="s">
        <v>267</v>
      </c>
      <c r="C2988" s="23" t="str">
        <f>tblLocAdj[[#This Row],[STATE]]&amp;tblLocAdj[[#This Row],[COUNTY]]</f>
        <v>WIGRANT</v>
      </c>
      <c r="D2988" s="28">
        <v>1.75</v>
      </c>
      <c r="E2988" s="17" t="s">
        <v>4828</v>
      </c>
      <c r="F2988" s="19">
        <v>40544</v>
      </c>
      <c r="G2988" s="20">
        <v>1.75</v>
      </c>
      <c r="H2988" s="29"/>
      <c r="I2988" s="20">
        <v>0</v>
      </c>
    </row>
    <row r="2989" spans="1:9" ht="30" x14ac:dyDescent="0.25">
      <c r="A2989" s="17" t="s">
        <v>69</v>
      </c>
      <c r="B2989" s="17" t="s">
        <v>1769</v>
      </c>
      <c r="C2989" s="23" t="str">
        <f>tblLocAdj[[#This Row],[STATE]]&amp;tblLocAdj[[#This Row],[COUNTY]]</f>
        <v>WIGREEN</v>
      </c>
      <c r="D2989" s="28">
        <v>1.75</v>
      </c>
      <c r="E2989" s="17" t="s">
        <v>4829</v>
      </c>
      <c r="F2989" s="19">
        <v>40544</v>
      </c>
      <c r="G2989" s="20">
        <v>1.75</v>
      </c>
      <c r="H2989" s="29"/>
      <c r="I2989" s="20">
        <v>0</v>
      </c>
    </row>
    <row r="2990" spans="1:9" ht="30" x14ac:dyDescent="0.25">
      <c r="A2990" s="17" t="s">
        <v>69</v>
      </c>
      <c r="B2990" s="17" t="s">
        <v>4830</v>
      </c>
      <c r="C2990" s="23" t="str">
        <f>tblLocAdj[[#This Row],[STATE]]&amp;tblLocAdj[[#This Row],[COUNTY]]</f>
        <v>WIGREEN LAKE</v>
      </c>
      <c r="D2990" s="28">
        <v>1.7</v>
      </c>
      <c r="E2990" s="17" t="s">
        <v>4831</v>
      </c>
      <c r="F2990" s="19">
        <v>40544</v>
      </c>
      <c r="G2990" s="20">
        <v>1.7</v>
      </c>
      <c r="H2990" s="29"/>
      <c r="I2990" s="20">
        <v>0</v>
      </c>
    </row>
    <row r="2991" spans="1:9" ht="30" x14ac:dyDescent="0.25">
      <c r="A2991" s="17" t="s">
        <v>69</v>
      </c>
      <c r="B2991" s="17" t="s">
        <v>1092</v>
      </c>
      <c r="C2991" s="17" t="str">
        <f>tblLocAdj[[#This Row],[STATE]]&amp;tblLocAdj[[#This Row],[COUNTY]]</f>
        <v>WIIOWA</v>
      </c>
      <c r="D2991" s="20">
        <v>1.75</v>
      </c>
      <c r="E2991" s="17" t="s">
        <v>4832</v>
      </c>
      <c r="F2991" s="19">
        <v>40544</v>
      </c>
      <c r="G2991" s="20">
        <v>1.75</v>
      </c>
      <c r="H2991" s="19"/>
      <c r="I2991" s="20">
        <v>0</v>
      </c>
    </row>
    <row r="2992" spans="1:9" ht="30" x14ac:dyDescent="0.25">
      <c r="A2992" s="17" t="s">
        <v>69</v>
      </c>
      <c r="B2992" s="17" t="s">
        <v>2140</v>
      </c>
      <c r="C2992" s="23" t="str">
        <f>tblLocAdj[[#This Row],[STATE]]&amp;tblLocAdj[[#This Row],[COUNTY]]</f>
        <v>WIIRON</v>
      </c>
      <c r="D2992" s="28">
        <v>1.7</v>
      </c>
      <c r="E2992" s="17" t="s">
        <v>4833</v>
      </c>
      <c r="F2992" s="19">
        <v>40544</v>
      </c>
      <c r="G2992" s="20">
        <v>1.7</v>
      </c>
      <c r="H2992" s="29"/>
      <c r="I2992" s="20">
        <v>0</v>
      </c>
    </row>
    <row r="2993" spans="1:9" ht="30" x14ac:dyDescent="0.25">
      <c r="A2993" s="17" t="s">
        <v>69</v>
      </c>
      <c r="B2993" s="17" t="s">
        <v>156</v>
      </c>
      <c r="C2993" s="23" t="str">
        <f>tblLocAdj[[#This Row],[STATE]]&amp;tblLocAdj[[#This Row],[COUNTY]]</f>
        <v>WIJACKSON</v>
      </c>
      <c r="D2993" s="28">
        <v>1.7</v>
      </c>
      <c r="E2993" s="17" t="s">
        <v>4834</v>
      </c>
      <c r="F2993" s="19">
        <v>40544</v>
      </c>
      <c r="G2993" s="20">
        <v>1.7</v>
      </c>
      <c r="H2993" s="29"/>
      <c r="I2993" s="20">
        <v>0</v>
      </c>
    </row>
    <row r="2994" spans="1:9" ht="30" x14ac:dyDescent="0.25">
      <c r="A2994" s="17" t="s">
        <v>69</v>
      </c>
      <c r="B2994" s="17" t="s">
        <v>158</v>
      </c>
      <c r="C2994" s="23" t="str">
        <f>tblLocAdj[[#This Row],[STATE]]&amp;tblLocAdj[[#This Row],[COUNTY]]</f>
        <v>WIJEFFERSON</v>
      </c>
      <c r="D2994" s="28">
        <v>1.75</v>
      </c>
      <c r="E2994" s="17" t="s">
        <v>4835</v>
      </c>
      <c r="F2994" s="19">
        <v>40544</v>
      </c>
      <c r="G2994" s="20">
        <v>1.75</v>
      </c>
      <c r="H2994" s="29"/>
      <c r="I2994" s="20">
        <v>0</v>
      </c>
    </row>
    <row r="2995" spans="1:9" ht="30" x14ac:dyDescent="0.25">
      <c r="A2995" s="17" t="s">
        <v>69</v>
      </c>
      <c r="B2995" s="17" t="s">
        <v>4836</v>
      </c>
      <c r="C2995" s="23" t="str">
        <f>tblLocAdj[[#This Row],[STATE]]&amp;tblLocAdj[[#This Row],[COUNTY]]</f>
        <v>WIJUNEAU</v>
      </c>
      <c r="D2995" s="28">
        <v>1.7</v>
      </c>
      <c r="E2995" s="17" t="s">
        <v>4837</v>
      </c>
      <c r="F2995" s="19">
        <v>40544</v>
      </c>
      <c r="G2995" s="20">
        <v>1.7</v>
      </c>
      <c r="H2995" s="29"/>
      <c r="I2995" s="20">
        <v>0</v>
      </c>
    </row>
    <row r="2996" spans="1:9" ht="30" x14ac:dyDescent="0.25">
      <c r="A2996" s="17" t="s">
        <v>69</v>
      </c>
      <c r="B2996" s="17" t="s">
        <v>4838</v>
      </c>
      <c r="C2996" s="23" t="str">
        <f>tblLocAdj[[#This Row],[STATE]]&amp;tblLocAdj[[#This Row],[COUNTY]]</f>
        <v>WIKENOSHA</v>
      </c>
      <c r="D2996" s="28">
        <v>1.75</v>
      </c>
      <c r="E2996" s="17" t="s">
        <v>4839</v>
      </c>
      <c r="F2996" s="19">
        <v>40544</v>
      </c>
      <c r="G2996" s="20">
        <v>1.75</v>
      </c>
      <c r="H2996" s="29"/>
      <c r="I2996" s="20">
        <v>0</v>
      </c>
    </row>
    <row r="2997" spans="1:9" ht="30" x14ac:dyDescent="0.25">
      <c r="A2997" s="17" t="s">
        <v>69</v>
      </c>
      <c r="B2997" s="17" t="s">
        <v>4840</v>
      </c>
      <c r="C2997" s="23" t="str">
        <f>tblLocAdj[[#This Row],[STATE]]&amp;tblLocAdj[[#This Row],[COUNTY]]</f>
        <v>WIKEWAUNEE</v>
      </c>
      <c r="D2997" s="28">
        <v>1.75</v>
      </c>
      <c r="E2997" s="17" t="s">
        <v>4841</v>
      </c>
      <c r="F2997" s="19">
        <v>40544</v>
      </c>
      <c r="G2997" s="20">
        <v>1.75</v>
      </c>
      <c r="H2997" s="29"/>
      <c r="I2997" s="20">
        <v>0</v>
      </c>
    </row>
    <row r="2998" spans="1:9" ht="30" x14ac:dyDescent="0.25">
      <c r="A2998" s="17" t="s">
        <v>69</v>
      </c>
      <c r="B2998" s="17" t="s">
        <v>4842</v>
      </c>
      <c r="C2998" s="23" t="str">
        <f>tblLocAdj[[#This Row],[STATE]]&amp;tblLocAdj[[#This Row],[COUNTY]]</f>
        <v>WILA CROSSE</v>
      </c>
      <c r="D2998" s="28">
        <v>1.7</v>
      </c>
      <c r="E2998" s="17" t="s">
        <v>4843</v>
      </c>
      <c r="F2998" s="19">
        <v>40544</v>
      </c>
      <c r="G2998" s="20">
        <v>1.7</v>
      </c>
      <c r="H2998" s="29"/>
      <c r="I2998" s="20">
        <v>0</v>
      </c>
    </row>
    <row r="2999" spans="1:9" ht="30" x14ac:dyDescent="0.25">
      <c r="A2999" s="17" t="s">
        <v>69</v>
      </c>
      <c r="B2999" s="17" t="s">
        <v>284</v>
      </c>
      <c r="C2999" s="23" t="str">
        <f>tblLocAdj[[#This Row],[STATE]]&amp;tblLocAdj[[#This Row],[COUNTY]]</f>
        <v>WILAFAYETTE</v>
      </c>
      <c r="D2999" s="28">
        <v>1.75</v>
      </c>
      <c r="E2999" s="17" t="s">
        <v>4844</v>
      </c>
      <c r="F2999" s="19">
        <v>40544</v>
      </c>
      <c r="G2999" s="20">
        <v>1.75</v>
      </c>
      <c r="H2999" s="29"/>
      <c r="I2999" s="20">
        <v>0</v>
      </c>
    </row>
    <row r="3000" spans="1:9" ht="30" x14ac:dyDescent="0.25">
      <c r="A3000" s="17" t="s">
        <v>69</v>
      </c>
      <c r="B3000" s="17" t="s">
        <v>4845</v>
      </c>
      <c r="C3000" s="23" t="str">
        <f>tblLocAdj[[#This Row],[STATE]]&amp;tblLocAdj[[#This Row],[COUNTY]]</f>
        <v>WILANGLADE</v>
      </c>
      <c r="D3000" s="28">
        <v>1.7</v>
      </c>
      <c r="E3000" s="17" t="s">
        <v>4846</v>
      </c>
      <c r="F3000" s="19">
        <v>40544</v>
      </c>
      <c r="G3000" s="20">
        <v>1.7</v>
      </c>
      <c r="H3000" s="29"/>
      <c r="I3000" s="20">
        <v>0</v>
      </c>
    </row>
    <row r="3001" spans="1:9" ht="30" x14ac:dyDescent="0.25">
      <c r="A3001" s="17" t="s">
        <v>69</v>
      </c>
      <c r="B3001" s="17" t="s">
        <v>288</v>
      </c>
      <c r="C3001" s="23" t="str">
        <f>tblLocAdj[[#This Row],[STATE]]&amp;tblLocAdj[[#This Row],[COUNTY]]</f>
        <v>WILINCOLN</v>
      </c>
      <c r="D3001" s="28">
        <v>1.7</v>
      </c>
      <c r="E3001" s="17" t="s">
        <v>4847</v>
      </c>
      <c r="F3001" s="19">
        <v>40544</v>
      </c>
      <c r="G3001" s="20">
        <v>1.7</v>
      </c>
      <c r="H3001" s="29"/>
      <c r="I3001" s="20">
        <v>0</v>
      </c>
    </row>
    <row r="3002" spans="1:9" ht="30" x14ac:dyDescent="0.25">
      <c r="A3002" s="17" t="s">
        <v>69</v>
      </c>
      <c r="B3002" s="17" t="s">
        <v>4848</v>
      </c>
      <c r="C3002" s="23" t="str">
        <f>tblLocAdj[[#This Row],[STATE]]&amp;tblLocAdj[[#This Row],[COUNTY]]</f>
        <v>WIMANITOWOC</v>
      </c>
      <c r="D3002" s="28">
        <v>1.75</v>
      </c>
      <c r="E3002" s="17" t="s">
        <v>4849</v>
      </c>
      <c r="F3002" s="19">
        <v>40544</v>
      </c>
      <c r="G3002" s="20">
        <v>1.75</v>
      </c>
      <c r="H3002" s="29"/>
      <c r="I3002" s="20">
        <v>0</v>
      </c>
    </row>
    <row r="3003" spans="1:9" ht="30" x14ac:dyDescent="0.25">
      <c r="A3003" s="17" t="s">
        <v>69</v>
      </c>
      <c r="B3003" s="17" t="s">
        <v>4850</v>
      </c>
      <c r="C3003" s="23" t="str">
        <f>tblLocAdj[[#This Row],[STATE]]&amp;tblLocAdj[[#This Row],[COUNTY]]</f>
        <v>WIMARATHON</v>
      </c>
      <c r="D3003" s="28">
        <v>1.7</v>
      </c>
      <c r="E3003" s="17" t="s">
        <v>4851</v>
      </c>
      <c r="F3003" s="19">
        <v>40544</v>
      </c>
      <c r="G3003" s="20">
        <v>1.7</v>
      </c>
      <c r="H3003" s="29"/>
      <c r="I3003" s="20">
        <v>0</v>
      </c>
    </row>
    <row r="3004" spans="1:9" ht="30" x14ac:dyDescent="0.25">
      <c r="A3004" s="17" t="s">
        <v>69</v>
      </c>
      <c r="B3004" s="17" t="s">
        <v>4852</v>
      </c>
      <c r="C3004" s="23" t="str">
        <f>tblLocAdj[[#This Row],[STATE]]&amp;tblLocAdj[[#This Row],[COUNTY]]</f>
        <v>WIMARINETTE</v>
      </c>
      <c r="D3004" s="28">
        <v>1.7</v>
      </c>
      <c r="E3004" s="17" t="s">
        <v>4853</v>
      </c>
      <c r="F3004" s="19">
        <v>40544</v>
      </c>
      <c r="G3004" s="20">
        <v>1.7</v>
      </c>
      <c r="H3004" s="29"/>
      <c r="I3004" s="20">
        <v>0</v>
      </c>
    </row>
    <row r="3005" spans="1:9" ht="30" x14ac:dyDescent="0.25">
      <c r="A3005" s="17" t="s">
        <v>69</v>
      </c>
      <c r="B3005" s="17" t="s">
        <v>2168</v>
      </c>
      <c r="C3005" s="23" t="str">
        <f>tblLocAdj[[#This Row],[STATE]]&amp;tblLocAdj[[#This Row],[COUNTY]]</f>
        <v>WIMARQUETTE</v>
      </c>
      <c r="D3005" s="28">
        <v>1.7</v>
      </c>
      <c r="E3005" s="17" t="s">
        <v>4854</v>
      </c>
      <c r="F3005" s="19">
        <v>40544</v>
      </c>
      <c r="G3005" s="20">
        <v>1.7</v>
      </c>
      <c r="H3005" s="29"/>
      <c r="I3005" s="20">
        <v>0</v>
      </c>
    </row>
    <row r="3006" spans="1:9" ht="30" x14ac:dyDescent="0.25">
      <c r="A3006" s="17" t="s">
        <v>69</v>
      </c>
      <c r="B3006" s="17" t="s">
        <v>2173</v>
      </c>
      <c r="C3006" s="23" t="str">
        <f>tblLocAdj[[#This Row],[STATE]]&amp;tblLocAdj[[#This Row],[COUNTY]]</f>
        <v>WIMENOMINEE</v>
      </c>
      <c r="D3006" s="28">
        <v>1.7</v>
      </c>
      <c r="E3006" s="17" t="s">
        <v>4855</v>
      </c>
      <c r="F3006" s="19">
        <v>40544</v>
      </c>
      <c r="G3006" s="20">
        <v>1.7</v>
      </c>
      <c r="H3006" s="29"/>
      <c r="I3006" s="20">
        <v>0</v>
      </c>
    </row>
    <row r="3007" spans="1:9" ht="30" x14ac:dyDescent="0.25">
      <c r="A3007" s="17" t="s">
        <v>69</v>
      </c>
      <c r="B3007" s="17" t="s">
        <v>4856</v>
      </c>
      <c r="C3007" s="23" t="str">
        <f>tblLocAdj[[#This Row],[STATE]]&amp;tblLocAdj[[#This Row],[COUNTY]]</f>
        <v>WIMILWAUKEE</v>
      </c>
      <c r="D3007" s="28">
        <v>1.75</v>
      </c>
      <c r="E3007" s="17" t="s">
        <v>4857</v>
      </c>
      <c r="F3007" s="19">
        <v>40544</v>
      </c>
      <c r="G3007" s="20">
        <v>1.75</v>
      </c>
      <c r="H3007" s="29"/>
      <c r="I3007" s="20">
        <v>0</v>
      </c>
    </row>
    <row r="3008" spans="1:9" ht="30" x14ac:dyDescent="0.25">
      <c r="A3008" s="17" t="s">
        <v>69</v>
      </c>
      <c r="B3008" s="17" t="s">
        <v>184</v>
      </c>
      <c r="C3008" s="23" t="str">
        <f>tblLocAdj[[#This Row],[STATE]]&amp;tblLocAdj[[#This Row],[COUNTY]]</f>
        <v>WIMONROE</v>
      </c>
      <c r="D3008" s="28">
        <v>1.7</v>
      </c>
      <c r="E3008" s="17" t="s">
        <v>4858</v>
      </c>
      <c r="F3008" s="19">
        <v>40544</v>
      </c>
      <c r="G3008" s="20">
        <v>1.7</v>
      </c>
      <c r="H3008" s="29"/>
      <c r="I3008" s="20">
        <v>0</v>
      </c>
    </row>
    <row r="3009" spans="1:9" ht="30" x14ac:dyDescent="0.25">
      <c r="A3009" s="17" t="s">
        <v>69</v>
      </c>
      <c r="B3009" s="17" t="s">
        <v>4859</v>
      </c>
      <c r="C3009" s="23" t="str">
        <f>tblLocAdj[[#This Row],[STATE]]&amp;tblLocAdj[[#This Row],[COUNTY]]</f>
        <v>WIOCONTO</v>
      </c>
      <c r="D3009" s="28">
        <v>1.7</v>
      </c>
      <c r="E3009" s="17" t="s">
        <v>4860</v>
      </c>
      <c r="F3009" s="19">
        <v>40544</v>
      </c>
      <c r="G3009" s="20">
        <v>1.7</v>
      </c>
      <c r="H3009" s="29"/>
      <c r="I3009" s="20">
        <v>0</v>
      </c>
    </row>
    <row r="3010" spans="1:9" ht="30" x14ac:dyDescent="0.25">
      <c r="A3010" s="17" t="s">
        <v>69</v>
      </c>
      <c r="B3010" s="17" t="s">
        <v>1232</v>
      </c>
      <c r="C3010" s="23" t="str">
        <f>tblLocAdj[[#This Row],[STATE]]&amp;tblLocAdj[[#This Row],[COUNTY]]</f>
        <v>WIONEIDA</v>
      </c>
      <c r="D3010" s="28">
        <v>1.7</v>
      </c>
      <c r="E3010" s="17" t="s">
        <v>4861</v>
      </c>
      <c r="F3010" s="19">
        <v>40544</v>
      </c>
      <c r="G3010" s="20">
        <v>1.7</v>
      </c>
      <c r="H3010" s="29"/>
      <c r="I3010" s="20">
        <v>0</v>
      </c>
    </row>
    <row r="3011" spans="1:9" ht="30" x14ac:dyDescent="0.25">
      <c r="A3011" s="17" t="s">
        <v>69</v>
      </c>
      <c r="B3011" s="17" t="s">
        <v>4862</v>
      </c>
      <c r="C3011" s="23" t="str">
        <f>tblLocAdj[[#This Row],[STATE]]&amp;tblLocAdj[[#This Row],[COUNTY]]</f>
        <v>WIOUTAGAMIE</v>
      </c>
      <c r="D3011" s="28">
        <v>1.75</v>
      </c>
      <c r="E3011" s="17" t="s">
        <v>4863</v>
      </c>
      <c r="F3011" s="19">
        <v>40544</v>
      </c>
      <c r="G3011" s="20">
        <v>1.75</v>
      </c>
      <c r="H3011" s="29"/>
      <c r="I3011" s="20">
        <v>0</v>
      </c>
    </row>
    <row r="3012" spans="1:9" ht="30" x14ac:dyDescent="0.25">
      <c r="A3012" s="17" t="s">
        <v>69</v>
      </c>
      <c r="B3012" s="17" t="s">
        <v>4864</v>
      </c>
      <c r="C3012" s="23" t="str">
        <f>tblLocAdj[[#This Row],[STATE]]&amp;tblLocAdj[[#This Row],[COUNTY]]</f>
        <v>WIOZAUKEE</v>
      </c>
      <c r="D3012" s="28">
        <v>1.75</v>
      </c>
      <c r="E3012" s="17" t="s">
        <v>4865</v>
      </c>
      <c r="F3012" s="19">
        <v>40544</v>
      </c>
      <c r="G3012" s="20">
        <v>1.75</v>
      </c>
      <c r="H3012" s="29"/>
      <c r="I3012" s="20">
        <v>0</v>
      </c>
    </row>
    <row r="3013" spans="1:9" ht="30" x14ac:dyDescent="0.25">
      <c r="A3013" s="17" t="s">
        <v>69</v>
      </c>
      <c r="B3013" s="17" t="s">
        <v>4866</v>
      </c>
      <c r="C3013" s="23" t="str">
        <f>tblLocAdj[[#This Row],[STATE]]&amp;tblLocAdj[[#This Row],[COUNTY]]</f>
        <v>WIPEPIN</v>
      </c>
      <c r="D3013" s="28">
        <v>1.7</v>
      </c>
      <c r="E3013" s="17" t="s">
        <v>4867</v>
      </c>
      <c r="F3013" s="19">
        <v>40544</v>
      </c>
      <c r="G3013" s="20">
        <v>1.7</v>
      </c>
      <c r="H3013" s="29"/>
      <c r="I3013" s="20">
        <v>0</v>
      </c>
    </row>
    <row r="3014" spans="1:9" ht="30" x14ac:dyDescent="0.25">
      <c r="A3014" s="17" t="s">
        <v>69</v>
      </c>
      <c r="B3014" s="17" t="s">
        <v>941</v>
      </c>
      <c r="C3014" s="23" t="str">
        <f>tblLocAdj[[#This Row],[STATE]]&amp;tblLocAdj[[#This Row],[COUNTY]]</f>
        <v>WIPIERCE</v>
      </c>
      <c r="D3014" s="28">
        <v>1.7</v>
      </c>
      <c r="E3014" s="17" t="s">
        <v>4868</v>
      </c>
      <c r="F3014" s="19">
        <v>40544</v>
      </c>
      <c r="G3014" s="20">
        <v>1.7</v>
      </c>
      <c r="H3014" s="29"/>
      <c r="I3014" s="20">
        <v>0</v>
      </c>
    </row>
    <row r="3015" spans="1:9" ht="30" x14ac:dyDescent="0.25">
      <c r="A3015" s="17" t="s">
        <v>69</v>
      </c>
      <c r="B3015" s="17" t="s">
        <v>316</v>
      </c>
      <c r="C3015" s="23" t="str">
        <f>tblLocAdj[[#This Row],[STATE]]&amp;tblLocAdj[[#This Row],[COUNTY]]</f>
        <v>WIPOLK</v>
      </c>
      <c r="D3015" s="28">
        <v>1.7</v>
      </c>
      <c r="E3015" s="17" t="s">
        <v>4869</v>
      </c>
      <c r="F3015" s="19">
        <v>40544</v>
      </c>
      <c r="G3015" s="20">
        <v>1.7</v>
      </c>
      <c r="H3015" s="29"/>
      <c r="I3015" s="20">
        <v>0</v>
      </c>
    </row>
    <row r="3016" spans="1:9" ht="30" x14ac:dyDescent="0.25">
      <c r="A3016" s="17" t="s">
        <v>69</v>
      </c>
      <c r="B3016" s="17" t="s">
        <v>3433</v>
      </c>
      <c r="C3016" s="23" t="str">
        <f>tblLocAdj[[#This Row],[STATE]]&amp;tblLocAdj[[#This Row],[COUNTY]]</f>
        <v>WIPORTAGE</v>
      </c>
      <c r="D3016" s="28">
        <v>1.7</v>
      </c>
      <c r="E3016" s="17" t="s">
        <v>4870</v>
      </c>
      <c r="F3016" s="19">
        <v>40544</v>
      </c>
      <c r="G3016" s="20">
        <v>1.7</v>
      </c>
      <c r="H3016" s="29"/>
      <c r="I3016" s="20">
        <v>0</v>
      </c>
    </row>
    <row r="3017" spans="1:9" ht="30" x14ac:dyDescent="0.25">
      <c r="A3017" s="17" t="s">
        <v>69</v>
      </c>
      <c r="B3017" s="17" t="s">
        <v>4871</v>
      </c>
      <c r="C3017" s="23" t="str">
        <f>tblLocAdj[[#This Row],[STATE]]&amp;tblLocAdj[[#This Row],[COUNTY]]</f>
        <v>WIPRICE</v>
      </c>
      <c r="D3017" s="28">
        <v>1.7</v>
      </c>
      <c r="E3017" s="17" t="s">
        <v>4872</v>
      </c>
      <c r="F3017" s="19">
        <v>40544</v>
      </c>
      <c r="G3017" s="20">
        <v>1.7</v>
      </c>
      <c r="H3017" s="29"/>
      <c r="I3017" s="20">
        <v>0</v>
      </c>
    </row>
    <row r="3018" spans="1:9" ht="30" x14ac:dyDescent="0.25">
      <c r="A3018" s="17" t="s">
        <v>69</v>
      </c>
      <c r="B3018" s="17" t="s">
        <v>4873</v>
      </c>
      <c r="C3018" s="23" t="str">
        <f>tblLocAdj[[#This Row],[STATE]]&amp;tblLocAdj[[#This Row],[COUNTY]]</f>
        <v>WIRACINE</v>
      </c>
      <c r="D3018" s="28">
        <v>1.75</v>
      </c>
      <c r="E3018" s="17" t="s">
        <v>4874</v>
      </c>
      <c r="F3018" s="19">
        <v>40544</v>
      </c>
      <c r="G3018" s="20">
        <v>1.75</v>
      </c>
      <c r="H3018" s="29"/>
      <c r="I3018" s="20">
        <v>0</v>
      </c>
    </row>
    <row r="3019" spans="1:9" ht="30" x14ac:dyDescent="0.25">
      <c r="A3019" s="17" t="s">
        <v>69</v>
      </c>
      <c r="B3019" s="17" t="s">
        <v>1364</v>
      </c>
      <c r="C3019" s="23" t="str">
        <f>tblLocAdj[[#This Row],[STATE]]&amp;tblLocAdj[[#This Row],[COUNTY]]</f>
        <v>WIRICHLAND</v>
      </c>
      <c r="D3019" s="28">
        <v>1.75</v>
      </c>
      <c r="E3019" s="17" t="s">
        <v>4875</v>
      </c>
      <c r="F3019" s="19">
        <v>40544</v>
      </c>
      <c r="G3019" s="20">
        <v>1.75</v>
      </c>
      <c r="H3019" s="29"/>
      <c r="I3019" s="20">
        <v>0</v>
      </c>
    </row>
    <row r="3020" spans="1:9" ht="30" x14ac:dyDescent="0.25">
      <c r="A3020" s="17" t="s">
        <v>69</v>
      </c>
      <c r="B3020" s="17" t="s">
        <v>2335</v>
      </c>
      <c r="C3020" s="23" t="str">
        <f>tblLocAdj[[#This Row],[STATE]]&amp;tblLocAdj[[#This Row],[COUNTY]]</f>
        <v>WIROCK</v>
      </c>
      <c r="D3020" s="28">
        <v>1.75</v>
      </c>
      <c r="E3020" s="17" t="s">
        <v>4876</v>
      </c>
      <c r="F3020" s="19">
        <v>40544</v>
      </c>
      <c r="G3020" s="20">
        <v>1.75</v>
      </c>
      <c r="H3020" s="29"/>
      <c r="I3020" s="20">
        <v>0</v>
      </c>
    </row>
    <row r="3021" spans="1:9" ht="30" x14ac:dyDescent="0.25">
      <c r="A3021" s="17" t="s">
        <v>69</v>
      </c>
      <c r="B3021" s="17" t="s">
        <v>4359</v>
      </c>
      <c r="C3021" s="23" t="str">
        <f>tblLocAdj[[#This Row],[STATE]]&amp;tblLocAdj[[#This Row],[COUNTY]]</f>
        <v>WIRUSK</v>
      </c>
      <c r="D3021" s="28">
        <v>1.7</v>
      </c>
      <c r="E3021" s="17" t="s">
        <v>4877</v>
      </c>
      <c r="F3021" s="19">
        <v>40544</v>
      </c>
      <c r="G3021" s="20">
        <v>1.7</v>
      </c>
      <c r="H3021" s="29"/>
      <c r="I3021" s="20">
        <v>0</v>
      </c>
    </row>
    <row r="3022" spans="1:9" ht="30" x14ac:dyDescent="0.25">
      <c r="A3022" s="17" t="s">
        <v>69</v>
      </c>
      <c r="B3022" s="17" t="s">
        <v>4878</v>
      </c>
      <c r="C3022" s="23" t="str">
        <f>tblLocAdj[[#This Row],[STATE]]&amp;tblLocAdj[[#This Row],[COUNTY]]</f>
        <v>WISAUK</v>
      </c>
      <c r="D3022" s="28">
        <v>1.75</v>
      </c>
      <c r="E3022" s="17" t="s">
        <v>4879</v>
      </c>
      <c r="F3022" s="19">
        <v>40544</v>
      </c>
      <c r="G3022" s="20">
        <v>1.75</v>
      </c>
      <c r="H3022" s="29"/>
      <c r="I3022" s="20">
        <v>0</v>
      </c>
    </row>
    <row r="3023" spans="1:9" ht="30" x14ac:dyDescent="0.25">
      <c r="A3023" s="17" t="s">
        <v>69</v>
      </c>
      <c r="B3023" s="17" t="s">
        <v>4880</v>
      </c>
      <c r="C3023" s="23" t="str">
        <f>tblLocAdj[[#This Row],[STATE]]&amp;tblLocAdj[[#This Row],[COUNTY]]</f>
        <v>WISAWYER</v>
      </c>
      <c r="D3023" s="28">
        <v>1.7</v>
      </c>
      <c r="E3023" s="17" t="s">
        <v>4881</v>
      </c>
      <c r="F3023" s="19">
        <v>40544</v>
      </c>
      <c r="G3023" s="20">
        <v>1.7</v>
      </c>
      <c r="H3023" s="29"/>
      <c r="I3023" s="20">
        <v>0</v>
      </c>
    </row>
    <row r="3024" spans="1:9" ht="30" x14ac:dyDescent="0.25">
      <c r="A3024" s="17" t="s">
        <v>69</v>
      </c>
      <c r="B3024" s="17" t="s">
        <v>4882</v>
      </c>
      <c r="C3024" s="23" t="str">
        <f>tblLocAdj[[#This Row],[STATE]]&amp;tblLocAdj[[#This Row],[COUNTY]]</f>
        <v>WISHAWANO</v>
      </c>
      <c r="D3024" s="28">
        <v>1.7</v>
      </c>
      <c r="E3024" s="17" t="s">
        <v>4883</v>
      </c>
      <c r="F3024" s="19">
        <v>40544</v>
      </c>
      <c r="G3024" s="20">
        <v>1.7</v>
      </c>
      <c r="H3024" s="29"/>
      <c r="I3024" s="20">
        <v>0</v>
      </c>
    </row>
    <row r="3025" spans="1:9" ht="30" x14ac:dyDescent="0.25">
      <c r="A3025" s="17" t="s">
        <v>69</v>
      </c>
      <c r="B3025" s="17" t="s">
        <v>4884</v>
      </c>
      <c r="C3025" s="23" t="str">
        <f>tblLocAdj[[#This Row],[STATE]]&amp;tblLocAdj[[#This Row],[COUNTY]]</f>
        <v>WISHEBOYGAN</v>
      </c>
      <c r="D3025" s="28">
        <v>1.75</v>
      </c>
      <c r="E3025" s="17" t="s">
        <v>4885</v>
      </c>
      <c r="F3025" s="19">
        <v>40544</v>
      </c>
      <c r="G3025" s="20">
        <v>1.75</v>
      </c>
      <c r="H3025" s="29"/>
      <c r="I3025" s="20">
        <v>0</v>
      </c>
    </row>
    <row r="3026" spans="1:9" ht="30" x14ac:dyDescent="0.25">
      <c r="A3026" s="17" t="s">
        <v>69</v>
      </c>
      <c r="B3026" s="17" t="s">
        <v>4886</v>
      </c>
      <c r="C3026" s="23" t="str">
        <f>tblLocAdj[[#This Row],[STATE]]&amp;tblLocAdj[[#This Row],[COUNTY]]</f>
        <v>WIST. CROIX</v>
      </c>
      <c r="D3026" s="28">
        <v>1.7</v>
      </c>
      <c r="E3026" s="17" t="s">
        <v>4887</v>
      </c>
      <c r="F3026" s="19">
        <v>40544</v>
      </c>
      <c r="G3026" s="20">
        <v>1.7</v>
      </c>
      <c r="H3026" s="29"/>
      <c r="I3026" s="20">
        <v>0</v>
      </c>
    </row>
    <row r="3027" spans="1:9" ht="30" x14ac:dyDescent="0.25">
      <c r="A3027" s="17" t="s">
        <v>69</v>
      </c>
      <c r="B3027" s="17" t="s">
        <v>745</v>
      </c>
      <c r="C3027" s="23" t="str">
        <f>tblLocAdj[[#This Row],[STATE]]&amp;tblLocAdj[[#This Row],[COUNTY]]</f>
        <v>WITAYLOR</v>
      </c>
      <c r="D3027" s="28">
        <v>1.7</v>
      </c>
      <c r="E3027" s="17" t="s">
        <v>4888</v>
      </c>
      <c r="F3027" s="19">
        <v>40544</v>
      </c>
      <c r="G3027" s="20">
        <v>1.7</v>
      </c>
      <c r="H3027" s="29"/>
      <c r="I3027" s="20">
        <v>0</v>
      </c>
    </row>
    <row r="3028" spans="1:9" ht="30" x14ac:dyDescent="0.25">
      <c r="A3028" s="17" t="s">
        <v>69</v>
      </c>
      <c r="B3028" s="17" t="s">
        <v>4889</v>
      </c>
      <c r="C3028" s="23" t="str">
        <f>tblLocAdj[[#This Row],[STATE]]&amp;tblLocAdj[[#This Row],[COUNTY]]</f>
        <v>WITREMPEALEAU</v>
      </c>
      <c r="D3028" s="28">
        <v>1.7</v>
      </c>
      <c r="E3028" s="17" t="s">
        <v>4890</v>
      </c>
      <c r="F3028" s="19">
        <v>40544</v>
      </c>
      <c r="G3028" s="20">
        <v>1.7</v>
      </c>
      <c r="H3028" s="29"/>
      <c r="I3028" s="20">
        <v>0</v>
      </c>
    </row>
    <row r="3029" spans="1:9" ht="30" x14ac:dyDescent="0.25">
      <c r="A3029" s="17" t="s">
        <v>69</v>
      </c>
      <c r="B3029" s="17" t="s">
        <v>1976</v>
      </c>
      <c r="C3029" s="23" t="str">
        <f>tblLocAdj[[#This Row],[STATE]]&amp;tblLocAdj[[#This Row],[COUNTY]]</f>
        <v>WIVERNON</v>
      </c>
      <c r="D3029" s="28">
        <v>1.75</v>
      </c>
      <c r="E3029" s="17" t="s">
        <v>4891</v>
      </c>
      <c r="F3029" s="19">
        <v>40544</v>
      </c>
      <c r="G3029" s="20">
        <v>1.75</v>
      </c>
      <c r="H3029" s="29"/>
      <c r="I3029" s="20">
        <v>0</v>
      </c>
    </row>
    <row r="3030" spans="1:9" ht="30" x14ac:dyDescent="0.25">
      <c r="A3030" s="17" t="s">
        <v>69</v>
      </c>
      <c r="B3030" s="17" t="s">
        <v>4892</v>
      </c>
      <c r="C3030" s="23" t="str">
        <f>tblLocAdj[[#This Row],[STATE]]&amp;tblLocAdj[[#This Row],[COUNTY]]</f>
        <v>WIVILAS</v>
      </c>
      <c r="D3030" s="28">
        <v>1.7</v>
      </c>
      <c r="E3030" s="17" t="s">
        <v>4893</v>
      </c>
      <c r="F3030" s="19">
        <v>40544</v>
      </c>
      <c r="G3030" s="20">
        <v>1.7</v>
      </c>
      <c r="H3030" s="29"/>
      <c r="I3030" s="20">
        <v>0</v>
      </c>
    </row>
    <row r="3031" spans="1:9" ht="30" x14ac:dyDescent="0.25">
      <c r="A3031" s="17" t="s">
        <v>69</v>
      </c>
      <c r="B3031" s="17" t="s">
        <v>3912</v>
      </c>
      <c r="C3031" s="23" t="str">
        <f>tblLocAdj[[#This Row],[STATE]]&amp;tblLocAdj[[#This Row],[COUNTY]]</f>
        <v>WIWALWORTH</v>
      </c>
      <c r="D3031" s="28">
        <v>1.75</v>
      </c>
      <c r="E3031" s="17" t="s">
        <v>4894</v>
      </c>
      <c r="F3031" s="19">
        <v>40544</v>
      </c>
      <c r="G3031" s="20">
        <v>1.75</v>
      </c>
      <c r="H3031" s="29"/>
      <c r="I3031" s="20">
        <v>0</v>
      </c>
    </row>
    <row r="3032" spans="1:9" ht="30" x14ac:dyDescent="0.25">
      <c r="A3032" s="17" t="s">
        <v>69</v>
      </c>
      <c r="B3032" s="17" t="s">
        <v>4895</v>
      </c>
      <c r="C3032" s="23" t="str">
        <f>tblLocAdj[[#This Row],[STATE]]&amp;tblLocAdj[[#This Row],[COUNTY]]</f>
        <v>WIWASHBURN</v>
      </c>
      <c r="D3032" s="28">
        <v>1.7</v>
      </c>
      <c r="E3032" s="17" t="s">
        <v>4896</v>
      </c>
      <c r="F3032" s="19">
        <v>40544</v>
      </c>
      <c r="G3032" s="20">
        <v>1.7</v>
      </c>
      <c r="H3032" s="29"/>
      <c r="I3032" s="20">
        <v>0</v>
      </c>
    </row>
    <row r="3033" spans="1:9" ht="30" x14ac:dyDescent="0.25">
      <c r="A3033" s="17" t="s">
        <v>69</v>
      </c>
      <c r="B3033" s="17" t="s">
        <v>214</v>
      </c>
      <c r="C3033" s="23" t="str">
        <f>tblLocAdj[[#This Row],[STATE]]&amp;tblLocAdj[[#This Row],[COUNTY]]</f>
        <v>WIWASHINGTON</v>
      </c>
      <c r="D3033" s="28">
        <v>1.75</v>
      </c>
      <c r="E3033" s="17" t="s">
        <v>4897</v>
      </c>
      <c r="F3033" s="19">
        <v>40544</v>
      </c>
      <c r="G3033" s="20">
        <v>1.75</v>
      </c>
      <c r="H3033" s="29"/>
      <c r="I3033" s="20">
        <v>0</v>
      </c>
    </row>
    <row r="3034" spans="1:9" ht="30" x14ac:dyDescent="0.25">
      <c r="A3034" s="17" t="s">
        <v>69</v>
      </c>
      <c r="B3034" s="17" t="s">
        <v>4898</v>
      </c>
      <c r="C3034" s="23" t="str">
        <f>tblLocAdj[[#This Row],[STATE]]&amp;tblLocAdj[[#This Row],[COUNTY]]</f>
        <v>WIWAUKESHA</v>
      </c>
      <c r="D3034" s="28">
        <v>1.75</v>
      </c>
      <c r="E3034" s="17" t="s">
        <v>4899</v>
      </c>
      <c r="F3034" s="19">
        <v>40544</v>
      </c>
      <c r="G3034" s="20">
        <v>1.75</v>
      </c>
      <c r="H3034" s="29"/>
      <c r="I3034" s="20">
        <v>0</v>
      </c>
    </row>
    <row r="3035" spans="1:9" ht="30" x14ac:dyDescent="0.25">
      <c r="A3035" s="17" t="s">
        <v>69</v>
      </c>
      <c r="B3035" s="17" t="s">
        <v>4900</v>
      </c>
      <c r="C3035" s="23" t="str">
        <f>tblLocAdj[[#This Row],[STATE]]&amp;tblLocAdj[[#This Row],[COUNTY]]</f>
        <v>WIWAUPACA</v>
      </c>
      <c r="D3035" s="28">
        <v>1.75</v>
      </c>
      <c r="E3035" s="17" t="s">
        <v>4901</v>
      </c>
      <c r="F3035" s="19">
        <v>40544</v>
      </c>
      <c r="G3035" s="20">
        <v>1.75</v>
      </c>
      <c r="H3035" s="29"/>
      <c r="I3035" s="20">
        <v>0</v>
      </c>
    </row>
    <row r="3036" spans="1:9" ht="30" x14ac:dyDescent="0.25">
      <c r="A3036" s="17" t="s">
        <v>69</v>
      </c>
      <c r="B3036" s="17" t="s">
        <v>4902</v>
      </c>
      <c r="C3036" s="23" t="str">
        <f>tblLocAdj[[#This Row],[STATE]]&amp;tblLocAdj[[#This Row],[COUNTY]]</f>
        <v>WIWAUSHARA</v>
      </c>
      <c r="D3036" s="28">
        <v>1.7</v>
      </c>
      <c r="E3036" s="17" t="s">
        <v>4903</v>
      </c>
      <c r="F3036" s="19">
        <v>40544</v>
      </c>
      <c r="G3036" s="20">
        <v>1.7</v>
      </c>
      <c r="H3036" s="29"/>
      <c r="I3036" s="20">
        <v>0</v>
      </c>
    </row>
    <row r="3037" spans="1:9" ht="30" x14ac:dyDescent="0.25">
      <c r="A3037" s="17" t="s">
        <v>69</v>
      </c>
      <c r="B3037" s="17" t="s">
        <v>1163</v>
      </c>
      <c r="C3037" s="23" t="str">
        <f>tblLocAdj[[#This Row],[STATE]]&amp;tblLocAdj[[#This Row],[COUNTY]]</f>
        <v>WIWINNEBAGO</v>
      </c>
      <c r="D3037" s="28">
        <v>1.75</v>
      </c>
      <c r="E3037" s="17" t="s">
        <v>4904</v>
      </c>
      <c r="F3037" s="19">
        <v>40544</v>
      </c>
      <c r="G3037" s="20">
        <v>1.75</v>
      </c>
      <c r="H3037" s="29"/>
      <c r="I3037" s="20">
        <v>0</v>
      </c>
    </row>
    <row r="3038" spans="1:9" ht="30" x14ac:dyDescent="0.25">
      <c r="A3038" s="17" t="s">
        <v>69</v>
      </c>
      <c r="B3038" s="17" t="s">
        <v>3462</v>
      </c>
      <c r="C3038" s="23" t="str">
        <f>tblLocAdj[[#This Row],[STATE]]&amp;tblLocAdj[[#This Row],[COUNTY]]</f>
        <v>WIWOOD</v>
      </c>
      <c r="D3038" s="28">
        <v>1.7</v>
      </c>
      <c r="E3038" s="17" t="s">
        <v>4905</v>
      </c>
      <c r="F3038" s="19">
        <v>40544</v>
      </c>
      <c r="G3038" s="20">
        <v>1.7</v>
      </c>
      <c r="H3038" s="29"/>
      <c r="I3038" s="20">
        <v>0</v>
      </c>
    </row>
    <row r="3039" spans="1:9" ht="30" x14ac:dyDescent="0.25">
      <c r="A3039" s="17" t="s">
        <v>70</v>
      </c>
      <c r="B3039" s="17" t="s">
        <v>90</v>
      </c>
      <c r="C3039" s="23" t="str">
        <f>tblLocAdj[[#This Row],[STATE]]&amp;tblLocAdj[[#This Row],[COUNTY]]</f>
        <v>WVBARBOUR</v>
      </c>
      <c r="D3039" s="28">
        <v>2.2999999999999998</v>
      </c>
      <c r="E3039" s="17" t="s">
        <v>4906</v>
      </c>
      <c r="F3039" s="19">
        <v>40544</v>
      </c>
      <c r="G3039" s="20">
        <v>2.2999999999999998</v>
      </c>
      <c r="H3039" s="29"/>
      <c r="I3039" s="20">
        <v>0</v>
      </c>
    </row>
    <row r="3040" spans="1:9" ht="30" x14ac:dyDescent="0.25">
      <c r="A3040" s="17" t="s">
        <v>70</v>
      </c>
      <c r="B3040" s="17" t="s">
        <v>3754</v>
      </c>
      <c r="C3040" s="23" t="str">
        <f>tblLocAdj[[#This Row],[STATE]]&amp;tblLocAdj[[#This Row],[COUNTY]]</f>
        <v>WVBERKELEY</v>
      </c>
      <c r="D3040" s="28">
        <v>2.6</v>
      </c>
      <c r="E3040" s="17" t="s">
        <v>4907</v>
      </c>
      <c r="F3040" s="19">
        <v>40544</v>
      </c>
      <c r="G3040" s="20">
        <v>2.6</v>
      </c>
      <c r="H3040" s="29"/>
      <c r="I3040" s="20">
        <v>0</v>
      </c>
    </row>
    <row r="3041" spans="1:9" ht="30" x14ac:dyDescent="0.25">
      <c r="A3041" s="17" t="s">
        <v>70</v>
      </c>
      <c r="B3041" s="17" t="s">
        <v>228</v>
      </c>
      <c r="C3041" s="23" t="str">
        <f>tblLocAdj[[#This Row],[STATE]]&amp;tblLocAdj[[#This Row],[COUNTY]]</f>
        <v>WVBOONE</v>
      </c>
      <c r="D3041" s="28">
        <v>2.2000000000000002</v>
      </c>
      <c r="E3041" s="17" t="s">
        <v>4908</v>
      </c>
      <c r="F3041" s="19">
        <v>40544</v>
      </c>
      <c r="G3041" s="20">
        <v>2.2000000000000002</v>
      </c>
      <c r="H3041" s="29"/>
      <c r="I3041" s="20">
        <v>0</v>
      </c>
    </row>
    <row r="3042" spans="1:9" ht="30" x14ac:dyDescent="0.25">
      <c r="A3042" s="17" t="s">
        <v>70</v>
      </c>
      <c r="B3042" s="17" t="s">
        <v>4909</v>
      </c>
      <c r="C3042" s="23" t="str">
        <f>tblLocAdj[[#This Row],[STATE]]&amp;tblLocAdj[[#This Row],[COUNTY]]</f>
        <v>WVBRAXTON</v>
      </c>
      <c r="D3042" s="28">
        <v>2.2000000000000002</v>
      </c>
      <c r="E3042" s="17" t="s">
        <v>4910</v>
      </c>
      <c r="F3042" s="19">
        <v>40544</v>
      </c>
      <c r="G3042" s="20">
        <v>2.2000000000000002</v>
      </c>
      <c r="H3042" s="29"/>
      <c r="I3042" s="20">
        <v>0</v>
      </c>
    </row>
    <row r="3043" spans="1:9" ht="30" x14ac:dyDescent="0.25">
      <c r="A3043" s="17" t="s">
        <v>70</v>
      </c>
      <c r="B3043" s="17" t="s">
        <v>4911</v>
      </c>
      <c r="C3043" s="23" t="str">
        <f>tblLocAdj[[#This Row],[STATE]]&amp;tblLocAdj[[#This Row],[COUNTY]]</f>
        <v>WVBROOKE</v>
      </c>
      <c r="D3043" s="28">
        <v>2.1</v>
      </c>
      <c r="E3043" s="17" t="s">
        <v>4912</v>
      </c>
      <c r="F3043" s="19">
        <v>40544</v>
      </c>
      <c r="G3043" s="20">
        <v>2.1</v>
      </c>
      <c r="H3043" s="29"/>
      <c r="I3043" s="20">
        <v>0</v>
      </c>
    </row>
    <row r="3044" spans="1:9" ht="30" x14ac:dyDescent="0.25">
      <c r="A3044" s="17" t="s">
        <v>70</v>
      </c>
      <c r="B3044" s="17" t="s">
        <v>4913</v>
      </c>
      <c r="C3044" s="23" t="str">
        <f>tblLocAdj[[#This Row],[STATE]]&amp;tblLocAdj[[#This Row],[COUNTY]]</f>
        <v>WVCABELL</v>
      </c>
      <c r="D3044" s="28">
        <v>2.2000000000000002</v>
      </c>
      <c r="E3044" s="17" t="s">
        <v>4914</v>
      </c>
      <c r="F3044" s="19">
        <v>40544</v>
      </c>
      <c r="G3044" s="20">
        <v>2.2000000000000002</v>
      </c>
      <c r="H3044" s="29"/>
      <c r="I3044" s="20">
        <v>0</v>
      </c>
    </row>
    <row r="3045" spans="1:9" ht="30" x14ac:dyDescent="0.25">
      <c r="A3045" s="17" t="s">
        <v>70</v>
      </c>
      <c r="B3045" s="17" t="s">
        <v>100</v>
      </c>
      <c r="C3045" s="23" t="str">
        <f>tblLocAdj[[#This Row],[STATE]]&amp;tblLocAdj[[#This Row],[COUNTY]]</f>
        <v>WVCALHOUN</v>
      </c>
      <c r="D3045" s="28">
        <v>2.2000000000000002</v>
      </c>
      <c r="E3045" s="17" t="s">
        <v>4915</v>
      </c>
      <c r="F3045" s="19">
        <v>40544</v>
      </c>
      <c r="G3045" s="20">
        <v>2.2000000000000002</v>
      </c>
      <c r="H3045" s="29"/>
      <c r="I3045" s="20">
        <v>0</v>
      </c>
    </row>
    <row r="3046" spans="1:9" ht="30" x14ac:dyDescent="0.25">
      <c r="A3046" s="17" t="s">
        <v>70</v>
      </c>
      <c r="B3046" s="17" t="s">
        <v>112</v>
      </c>
      <c r="C3046" s="23" t="str">
        <f>tblLocAdj[[#This Row],[STATE]]&amp;tblLocAdj[[#This Row],[COUNTY]]</f>
        <v>WVCLAY</v>
      </c>
      <c r="D3046" s="28">
        <v>2.2000000000000002</v>
      </c>
      <c r="E3046" s="17" t="s">
        <v>4916</v>
      </c>
      <c r="F3046" s="19">
        <v>40544</v>
      </c>
      <c r="G3046" s="20">
        <v>2.2000000000000002</v>
      </c>
      <c r="H3046" s="29"/>
      <c r="I3046" s="20">
        <v>0</v>
      </c>
    </row>
    <row r="3047" spans="1:9" ht="30" x14ac:dyDescent="0.25">
      <c r="A3047" s="17" t="s">
        <v>70</v>
      </c>
      <c r="B3047" s="17" t="s">
        <v>4917</v>
      </c>
      <c r="C3047" s="23" t="str">
        <f>tblLocAdj[[#This Row],[STATE]]&amp;tblLocAdj[[#This Row],[COUNTY]]</f>
        <v>WVDODDRIDGE</v>
      </c>
      <c r="D3047" s="28">
        <v>2.1</v>
      </c>
      <c r="E3047" s="17" t="s">
        <v>4918</v>
      </c>
      <c r="F3047" s="19">
        <v>40544</v>
      </c>
      <c r="G3047" s="20">
        <v>2.1</v>
      </c>
      <c r="H3047" s="29"/>
      <c r="I3047" s="20">
        <v>0</v>
      </c>
    </row>
    <row r="3048" spans="1:9" ht="30" x14ac:dyDescent="0.25">
      <c r="A3048" s="17" t="s">
        <v>70</v>
      </c>
      <c r="B3048" s="17" t="s">
        <v>142</v>
      </c>
      <c r="C3048" s="23" t="str">
        <f>tblLocAdj[[#This Row],[STATE]]&amp;tblLocAdj[[#This Row],[COUNTY]]</f>
        <v>WVFAYETTE</v>
      </c>
      <c r="D3048" s="28">
        <v>2.2000000000000002</v>
      </c>
      <c r="E3048" s="17" t="s">
        <v>4919</v>
      </c>
      <c r="F3048" s="19">
        <v>40544</v>
      </c>
      <c r="G3048" s="20">
        <v>2.2000000000000002</v>
      </c>
      <c r="H3048" s="29"/>
      <c r="I3048" s="20">
        <v>0</v>
      </c>
    </row>
    <row r="3049" spans="1:9" ht="30" x14ac:dyDescent="0.25">
      <c r="A3049" s="17" t="s">
        <v>70</v>
      </c>
      <c r="B3049" s="17" t="s">
        <v>857</v>
      </c>
      <c r="C3049" s="23" t="str">
        <f>tblLocAdj[[#This Row],[STATE]]&amp;tblLocAdj[[#This Row],[COUNTY]]</f>
        <v>WVGILMER</v>
      </c>
      <c r="D3049" s="28">
        <v>2.2000000000000002</v>
      </c>
      <c r="E3049" s="17" t="s">
        <v>4920</v>
      </c>
      <c r="F3049" s="19">
        <v>40544</v>
      </c>
      <c r="G3049" s="20">
        <v>2.2000000000000002</v>
      </c>
      <c r="H3049" s="29"/>
      <c r="I3049" s="20">
        <v>0</v>
      </c>
    </row>
    <row r="3050" spans="1:9" ht="30" x14ac:dyDescent="0.25">
      <c r="A3050" s="17" t="s">
        <v>70</v>
      </c>
      <c r="B3050" s="17" t="s">
        <v>267</v>
      </c>
      <c r="C3050" s="23" t="str">
        <f>tblLocAdj[[#This Row],[STATE]]&amp;tblLocAdj[[#This Row],[COUNTY]]</f>
        <v>WVGRANT</v>
      </c>
      <c r="D3050" s="28">
        <v>2.6</v>
      </c>
      <c r="E3050" s="17" t="s">
        <v>4921</v>
      </c>
      <c r="F3050" s="19">
        <v>40544</v>
      </c>
      <c r="G3050" s="20">
        <v>2.6</v>
      </c>
      <c r="H3050" s="29"/>
      <c r="I3050" s="20">
        <v>0</v>
      </c>
    </row>
    <row r="3051" spans="1:9" ht="30" x14ac:dyDescent="0.25">
      <c r="A3051" s="17" t="s">
        <v>70</v>
      </c>
      <c r="B3051" s="17" t="s">
        <v>4922</v>
      </c>
      <c r="C3051" s="23" t="str">
        <f>tblLocAdj[[#This Row],[STATE]]&amp;tblLocAdj[[#This Row],[COUNTY]]</f>
        <v>WVGREENBRIER</v>
      </c>
      <c r="D3051" s="28">
        <v>2.2000000000000002</v>
      </c>
      <c r="E3051" s="17" t="s">
        <v>4923</v>
      </c>
      <c r="F3051" s="19">
        <v>40544</v>
      </c>
      <c r="G3051" s="20">
        <v>2.2000000000000002</v>
      </c>
      <c r="H3051" s="29"/>
      <c r="I3051" s="20">
        <v>0</v>
      </c>
    </row>
    <row r="3052" spans="1:9" ht="30" x14ac:dyDescent="0.25">
      <c r="A3052" s="17" t="s">
        <v>70</v>
      </c>
      <c r="B3052" s="17" t="s">
        <v>2001</v>
      </c>
      <c r="C3052" s="23" t="str">
        <f>tblLocAdj[[#This Row],[STATE]]&amp;tblLocAdj[[#This Row],[COUNTY]]</f>
        <v>WVHAMPSHIRE</v>
      </c>
      <c r="D3052" s="28">
        <v>2.6</v>
      </c>
      <c r="E3052" s="17" t="s">
        <v>4924</v>
      </c>
      <c r="F3052" s="19">
        <v>40544</v>
      </c>
      <c r="G3052" s="20">
        <v>2.6</v>
      </c>
      <c r="H3052" s="29"/>
      <c r="I3052" s="20">
        <v>0</v>
      </c>
    </row>
    <row r="3053" spans="1:9" ht="30" x14ac:dyDescent="0.25">
      <c r="A3053" s="17" t="s">
        <v>70</v>
      </c>
      <c r="B3053" s="17" t="s">
        <v>874</v>
      </c>
      <c r="C3053" s="23" t="str">
        <f>tblLocAdj[[#This Row],[STATE]]&amp;tblLocAdj[[#This Row],[COUNTY]]</f>
        <v>WVHANCOCK</v>
      </c>
      <c r="D3053" s="28">
        <v>2.1</v>
      </c>
      <c r="E3053" s="17" t="s">
        <v>4925</v>
      </c>
      <c r="F3053" s="19">
        <v>40544</v>
      </c>
      <c r="G3053" s="20">
        <v>2.1</v>
      </c>
      <c r="H3053" s="29"/>
      <c r="I3053" s="20">
        <v>0</v>
      </c>
    </row>
    <row r="3054" spans="1:9" ht="30" x14ac:dyDescent="0.25">
      <c r="A3054" s="17" t="s">
        <v>70</v>
      </c>
      <c r="B3054" s="17" t="s">
        <v>4926</v>
      </c>
      <c r="C3054" s="23" t="str">
        <f>tblLocAdj[[#This Row],[STATE]]&amp;tblLocAdj[[#This Row],[COUNTY]]</f>
        <v>WVHARDY</v>
      </c>
      <c r="D3054" s="28">
        <v>2.6</v>
      </c>
      <c r="E3054" s="17" t="s">
        <v>4927</v>
      </c>
      <c r="F3054" s="19">
        <v>40544</v>
      </c>
      <c r="G3054" s="20">
        <v>2.6</v>
      </c>
      <c r="H3054" s="29"/>
      <c r="I3054" s="20">
        <v>0</v>
      </c>
    </row>
    <row r="3055" spans="1:9" ht="30" x14ac:dyDescent="0.25">
      <c r="A3055" s="17" t="s">
        <v>70</v>
      </c>
      <c r="B3055" s="17" t="s">
        <v>1085</v>
      </c>
      <c r="C3055" s="23" t="str">
        <f>tblLocAdj[[#This Row],[STATE]]&amp;tblLocAdj[[#This Row],[COUNTY]]</f>
        <v>WVHARRISON</v>
      </c>
      <c r="D3055" s="28">
        <v>2.1</v>
      </c>
      <c r="E3055" s="17" t="s">
        <v>4928</v>
      </c>
      <c r="F3055" s="19">
        <v>40544</v>
      </c>
      <c r="G3055" s="20">
        <v>2.1</v>
      </c>
      <c r="H3055" s="29"/>
      <c r="I3055" s="20">
        <v>0</v>
      </c>
    </row>
    <row r="3056" spans="1:9" ht="30" x14ac:dyDescent="0.25">
      <c r="A3056" s="17" t="s">
        <v>70</v>
      </c>
      <c r="B3056" s="17" t="s">
        <v>156</v>
      </c>
      <c r="C3056" s="23" t="str">
        <f>tblLocAdj[[#This Row],[STATE]]&amp;tblLocAdj[[#This Row],[COUNTY]]</f>
        <v>WVJACKSON</v>
      </c>
      <c r="D3056" s="28">
        <v>2.2000000000000002</v>
      </c>
      <c r="E3056" s="17" t="s">
        <v>4929</v>
      </c>
      <c r="F3056" s="19">
        <v>40544</v>
      </c>
      <c r="G3056" s="20">
        <v>2.2000000000000002</v>
      </c>
      <c r="H3056" s="29"/>
      <c r="I3056" s="20">
        <v>0</v>
      </c>
    </row>
    <row r="3057" spans="1:9" ht="30" x14ac:dyDescent="0.25">
      <c r="A3057" s="17" t="s">
        <v>70</v>
      </c>
      <c r="B3057" s="17" t="s">
        <v>158</v>
      </c>
      <c r="C3057" s="23" t="str">
        <f>tblLocAdj[[#This Row],[STATE]]&amp;tblLocAdj[[#This Row],[COUNTY]]</f>
        <v>WVJEFFERSON</v>
      </c>
      <c r="D3057" s="28">
        <v>2.6</v>
      </c>
      <c r="E3057" s="17" t="s">
        <v>4930</v>
      </c>
      <c r="F3057" s="19">
        <v>40544</v>
      </c>
      <c r="G3057" s="20">
        <v>2.6</v>
      </c>
      <c r="H3057" s="29"/>
      <c r="I3057" s="20">
        <v>0</v>
      </c>
    </row>
    <row r="3058" spans="1:9" ht="30" x14ac:dyDescent="0.25">
      <c r="A3058" s="17" t="s">
        <v>70</v>
      </c>
      <c r="B3058" s="17" t="s">
        <v>4931</v>
      </c>
      <c r="C3058" s="23" t="str">
        <f>tblLocAdj[[#This Row],[STATE]]&amp;tblLocAdj[[#This Row],[COUNTY]]</f>
        <v>WVKANAWHA</v>
      </c>
      <c r="D3058" s="28">
        <v>2.2000000000000002</v>
      </c>
      <c r="E3058" s="17" t="s">
        <v>4932</v>
      </c>
      <c r="F3058" s="19">
        <v>40544</v>
      </c>
      <c r="G3058" s="20">
        <v>2.2000000000000002</v>
      </c>
      <c r="H3058" s="29"/>
      <c r="I3058" s="20">
        <v>0</v>
      </c>
    </row>
    <row r="3059" spans="1:9" ht="30" x14ac:dyDescent="0.25">
      <c r="A3059" s="17" t="s">
        <v>70</v>
      </c>
      <c r="B3059" s="17" t="s">
        <v>1224</v>
      </c>
      <c r="C3059" s="23" t="str">
        <f>tblLocAdj[[#This Row],[STATE]]&amp;tblLocAdj[[#This Row],[COUNTY]]</f>
        <v>WVLEWIS</v>
      </c>
      <c r="D3059" s="28">
        <v>2.1</v>
      </c>
      <c r="E3059" s="17" t="s">
        <v>4933</v>
      </c>
      <c r="F3059" s="19">
        <v>40544</v>
      </c>
      <c r="G3059" s="20">
        <v>2.1</v>
      </c>
      <c r="H3059" s="29"/>
      <c r="I3059" s="20">
        <v>0</v>
      </c>
    </row>
    <row r="3060" spans="1:9" ht="30" x14ac:dyDescent="0.25">
      <c r="A3060" s="17" t="s">
        <v>70</v>
      </c>
      <c r="B3060" s="17" t="s">
        <v>288</v>
      </c>
      <c r="C3060" s="23" t="str">
        <f>tblLocAdj[[#This Row],[STATE]]&amp;tblLocAdj[[#This Row],[COUNTY]]</f>
        <v>WVLINCOLN</v>
      </c>
      <c r="D3060" s="28">
        <v>2.2000000000000002</v>
      </c>
      <c r="E3060" s="17" t="s">
        <v>4934</v>
      </c>
      <c r="F3060" s="19">
        <v>40544</v>
      </c>
      <c r="G3060" s="20">
        <v>2.2000000000000002</v>
      </c>
      <c r="H3060" s="29"/>
      <c r="I3060" s="20">
        <v>0</v>
      </c>
    </row>
    <row r="3061" spans="1:9" ht="30" x14ac:dyDescent="0.25">
      <c r="A3061" s="17" t="s">
        <v>70</v>
      </c>
      <c r="B3061" s="17" t="s">
        <v>292</v>
      </c>
      <c r="C3061" s="23" t="str">
        <f>tblLocAdj[[#This Row],[STATE]]&amp;tblLocAdj[[#This Row],[COUNTY]]</f>
        <v>WVLOGAN</v>
      </c>
      <c r="D3061" s="28">
        <v>2.2000000000000002</v>
      </c>
      <c r="E3061" s="17" t="s">
        <v>4935</v>
      </c>
      <c r="F3061" s="19">
        <v>40544</v>
      </c>
      <c r="G3061" s="20">
        <v>2.2000000000000002</v>
      </c>
      <c r="H3061" s="29"/>
      <c r="I3061" s="20">
        <v>0</v>
      </c>
    </row>
    <row r="3062" spans="1:9" ht="30" x14ac:dyDescent="0.25">
      <c r="A3062" s="17" t="s">
        <v>70</v>
      </c>
      <c r="B3062" s="17" t="s">
        <v>178</v>
      </c>
      <c r="C3062" s="23" t="str">
        <f>tblLocAdj[[#This Row],[STATE]]&amp;tblLocAdj[[#This Row],[COUNTY]]</f>
        <v>WVMARION</v>
      </c>
      <c r="D3062" s="28">
        <v>2.1</v>
      </c>
      <c r="E3062" s="17" t="s">
        <v>4936</v>
      </c>
      <c r="F3062" s="19">
        <v>40544</v>
      </c>
      <c r="G3062" s="20">
        <v>2.1</v>
      </c>
      <c r="H3062" s="29"/>
      <c r="I3062" s="20">
        <v>0</v>
      </c>
    </row>
    <row r="3063" spans="1:9" ht="30" x14ac:dyDescent="0.25">
      <c r="A3063" s="17" t="s">
        <v>70</v>
      </c>
      <c r="B3063" s="17" t="s">
        <v>180</v>
      </c>
      <c r="C3063" s="23" t="str">
        <f>tblLocAdj[[#This Row],[STATE]]&amp;tblLocAdj[[#This Row],[COUNTY]]</f>
        <v>WVMARSHALL</v>
      </c>
      <c r="D3063" s="28">
        <v>2.1</v>
      </c>
      <c r="E3063" s="17" t="s">
        <v>4937</v>
      </c>
      <c r="F3063" s="19">
        <v>40544</v>
      </c>
      <c r="G3063" s="20">
        <v>2.1</v>
      </c>
      <c r="H3063" s="29"/>
      <c r="I3063" s="20">
        <v>0</v>
      </c>
    </row>
    <row r="3064" spans="1:9" ht="30" x14ac:dyDescent="0.25">
      <c r="A3064" s="17" t="s">
        <v>70</v>
      </c>
      <c r="B3064" s="17" t="s">
        <v>1333</v>
      </c>
      <c r="C3064" s="23" t="str">
        <f>tblLocAdj[[#This Row],[STATE]]&amp;tblLocAdj[[#This Row],[COUNTY]]</f>
        <v>WVMASON</v>
      </c>
      <c r="D3064" s="28">
        <v>2.2000000000000002</v>
      </c>
      <c r="E3064" s="17" t="s">
        <v>4938</v>
      </c>
      <c r="F3064" s="19">
        <v>40544</v>
      </c>
      <c r="G3064" s="20">
        <v>2.2000000000000002</v>
      </c>
      <c r="H3064" s="29"/>
      <c r="I3064" s="20">
        <v>0</v>
      </c>
    </row>
    <row r="3065" spans="1:9" ht="30" x14ac:dyDescent="0.25">
      <c r="A3065" s="17" t="s">
        <v>70</v>
      </c>
      <c r="B3065" s="17" t="s">
        <v>2831</v>
      </c>
      <c r="C3065" s="23" t="str">
        <f>tblLocAdj[[#This Row],[STATE]]&amp;tblLocAdj[[#This Row],[COUNTY]]</f>
        <v>WVMCDOWELL</v>
      </c>
      <c r="D3065" s="28">
        <v>2.9</v>
      </c>
      <c r="E3065" s="17" t="s">
        <v>4939</v>
      </c>
      <c r="F3065" s="19">
        <v>40544</v>
      </c>
      <c r="G3065" s="20">
        <v>2.8</v>
      </c>
      <c r="H3065" s="29">
        <v>39569</v>
      </c>
      <c r="I3065" s="20">
        <v>0.1</v>
      </c>
    </row>
    <row r="3066" spans="1:9" ht="30" x14ac:dyDescent="0.25">
      <c r="A3066" s="17" t="s">
        <v>70</v>
      </c>
      <c r="B3066" s="17" t="s">
        <v>1345</v>
      </c>
      <c r="C3066" s="23" t="str">
        <f>tblLocAdj[[#This Row],[STATE]]&amp;tblLocAdj[[#This Row],[COUNTY]]</f>
        <v>WVMERCER</v>
      </c>
      <c r="D3066" s="28">
        <v>2.9</v>
      </c>
      <c r="E3066" s="17" t="s">
        <v>4940</v>
      </c>
      <c r="F3066" s="19">
        <v>40544</v>
      </c>
      <c r="G3066" s="20">
        <v>2.8</v>
      </c>
      <c r="H3066" s="29">
        <v>39569</v>
      </c>
      <c r="I3066" s="20">
        <v>0.1</v>
      </c>
    </row>
    <row r="3067" spans="1:9" ht="30" x14ac:dyDescent="0.25">
      <c r="A3067" s="17" t="s">
        <v>70</v>
      </c>
      <c r="B3067" s="17" t="s">
        <v>569</v>
      </c>
      <c r="C3067" s="23" t="str">
        <f>tblLocAdj[[#This Row],[STATE]]&amp;tblLocAdj[[#This Row],[COUNTY]]</f>
        <v>WVMINERAL</v>
      </c>
      <c r="D3067" s="28">
        <v>2.6</v>
      </c>
      <c r="E3067" s="17" t="s">
        <v>4941</v>
      </c>
      <c r="F3067" s="19">
        <v>40544</v>
      </c>
      <c r="G3067" s="20">
        <v>2.6</v>
      </c>
      <c r="H3067" s="29"/>
      <c r="I3067" s="20">
        <v>0</v>
      </c>
    </row>
    <row r="3068" spans="1:9" ht="30" x14ac:dyDescent="0.25">
      <c r="A3068" s="17" t="s">
        <v>70</v>
      </c>
      <c r="B3068" s="17" t="s">
        <v>4942</v>
      </c>
      <c r="C3068" s="23" t="str">
        <f>tblLocAdj[[#This Row],[STATE]]&amp;tblLocAdj[[#This Row],[COUNTY]]</f>
        <v>WVMINGO</v>
      </c>
      <c r="D3068" s="28">
        <v>2.2000000000000002</v>
      </c>
      <c r="E3068" s="17" t="s">
        <v>4943</v>
      </c>
      <c r="F3068" s="19">
        <v>40544</v>
      </c>
      <c r="G3068" s="20">
        <v>2.2000000000000002</v>
      </c>
      <c r="H3068" s="29"/>
      <c r="I3068" s="20">
        <v>0</v>
      </c>
    </row>
    <row r="3069" spans="1:9" ht="30" x14ac:dyDescent="0.25">
      <c r="A3069" s="17" t="s">
        <v>70</v>
      </c>
      <c r="B3069" s="17" t="s">
        <v>4944</v>
      </c>
      <c r="C3069" s="23" t="str">
        <f>tblLocAdj[[#This Row],[STATE]]&amp;tblLocAdj[[#This Row],[COUNTY]]</f>
        <v>WVMONONGALIA</v>
      </c>
      <c r="D3069" s="28">
        <v>2.1</v>
      </c>
      <c r="E3069" s="17" t="s">
        <v>4945</v>
      </c>
      <c r="F3069" s="19">
        <v>40544</v>
      </c>
      <c r="G3069" s="20">
        <v>2.1</v>
      </c>
      <c r="H3069" s="29"/>
      <c r="I3069" s="20">
        <v>0</v>
      </c>
    </row>
    <row r="3070" spans="1:9" ht="30" x14ac:dyDescent="0.25">
      <c r="A3070" s="17" t="s">
        <v>70</v>
      </c>
      <c r="B3070" s="17" t="s">
        <v>184</v>
      </c>
      <c r="C3070" s="23" t="str">
        <f>tblLocAdj[[#This Row],[STATE]]&amp;tblLocAdj[[#This Row],[COUNTY]]</f>
        <v>WVMONROE</v>
      </c>
      <c r="D3070" s="28">
        <v>2.2000000000000002</v>
      </c>
      <c r="E3070" s="17" t="s">
        <v>4946</v>
      </c>
      <c r="F3070" s="19">
        <v>40544</v>
      </c>
      <c r="G3070" s="20">
        <v>2.2000000000000002</v>
      </c>
      <c r="H3070" s="29"/>
      <c r="I3070" s="20">
        <v>0</v>
      </c>
    </row>
    <row r="3071" spans="1:9" ht="30" x14ac:dyDescent="0.25">
      <c r="A3071" s="17" t="s">
        <v>70</v>
      </c>
      <c r="B3071" s="17" t="s">
        <v>188</v>
      </c>
      <c r="C3071" s="23" t="str">
        <f>tblLocAdj[[#This Row],[STATE]]&amp;tblLocAdj[[#This Row],[COUNTY]]</f>
        <v>WVMORGAN</v>
      </c>
      <c r="D3071" s="28">
        <v>2.6</v>
      </c>
      <c r="E3071" s="17" t="s">
        <v>4947</v>
      </c>
      <c r="F3071" s="19">
        <v>40544</v>
      </c>
      <c r="G3071" s="20">
        <v>2.6</v>
      </c>
      <c r="H3071" s="29"/>
      <c r="I3071" s="20">
        <v>0</v>
      </c>
    </row>
    <row r="3072" spans="1:9" ht="30" x14ac:dyDescent="0.25">
      <c r="A3072" s="17" t="s">
        <v>70</v>
      </c>
      <c r="B3072" s="17" t="s">
        <v>1835</v>
      </c>
      <c r="C3072" s="23" t="str">
        <f>tblLocAdj[[#This Row],[STATE]]&amp;tblLocAdj[[#This Row],[COUNTY]]</f>
        <v>WVNICHOLAS</v>
      </c>
      <c r="D3072" s="28">
        <v>2.2000000000000002</v>
      </c>
      <c r="E3072" s="17" t="s">
        <v>4948</v>
      </c>
      <c r="F3072" s="19">
        <v>40544</v>
      </c>
      <c r="G3072" s="20">
        <v>2.2000000000000002</v>
      </c>
      <c r="H3072" s="29"/>
      <c r="I3072" s="20">
        <v>0</v>
      </c>
    </row>
    <row r="3073" spans="1:9" ht="30" x14ac:dyDescent="0.25">
      <c r="A3073" s="17" t="s">
        <v>70</v>
      </c>
      <c r="B3073" s="17" t="s">
        <v>1475</v>
      </c>
      <c r="C3073" s="23" t="str">
        <f>tblLocAdj[[#This Row],[STATE]]&amp;tblLocAdj[[#This Row],[COUNTY]]</f>
        <v>WVOHIO</v>
      </c>
      <c r="D3073" s="28">
        <v>2.1</v>
      </c>
      <c r="E3073" s="17" t="s">
        <v>4949</v>
      </c>
      <c r="F3073" s="19">
        <v>40544</v>
      </c>
      <c r="G3073" s="20">
        <v>2.1</v>
      </c>
      <c r="H3073" s="29"/>
      <c r="I3073" s="20">
        <v>0</v>
      </c>
    </row>
    <row r="3074" spans="1:9" ht="30" x14ac:dyDescent="0.25">
      <c r="A3074" s="17" t="s">
        <v>70</v>
      </c>
      <c r="B3074" s="17" t="s">
        <v>1843</v>
      </c>
      <c r="C3074" s="23" t="str">
        <f>tblLocAdj[[#This Row],[STATE]]&amp;tblLocAdj[[#This Row],[COUNTY]]</f>
        <v>WVPENDLETON</v>
      </c>
      <c r="D3074" s="28">
        <v>2.6</v>
      </c>
      <c r="E3074" s="17" t="s">
        <v>4950</v>
      </c>
      <c r="F3074" s="19">
        <v>40544</v>
      </c>
      <c r="G3074" s="20">
        <v>2.6</v>
      </c>
      <c r="H3074" s="29"/>
      <c r="I3074" s="20">
        <v>0</v>
      </c>
    </row>
    <row r="3075" spans="1:9" ht="30" x14ac:dyDescent="0.25">
      <c r="A3075" s="17" t="s">
        <v>70</v>
      </c>
      <c r="B3075" s="17" t="s">
        <v>4951</v>
      </c>
      <c r="C3075" s="23" t="str">
        <f>tblLocAdj[[#This Row],[STATE]]&amp;tblLocAdj[[#This Row],[COUNTY]]</f>
        <v>WVPLEASANTS</v>
      </c>
      <c r="D3075" s="28">
        <v>2.2000000000000002</v>
      </c>
      <c r="E3075" s="17" t="s">
        <v>4952</v>
      </c>
      <c r="F3075" s="19">
        <v>40544</v>
      </c>
      <c r="G3075" s="20">
        <v>2.2000000000000002</v>
      </c>
      <c r="H3075" s="29"/>
      <c r="I3075" s="20">
        <v>0</v>
      </c>
    </row>
    <row r="3076" spans="1:9" ht="30" x14ac:dyDescent="0.25">
      <c r="A3076" s="17" t="s">
        <v>70</v>
      </c>
      <c r="B3076" s="17" t="s">
        <v>1135</v>
      </c>
      <c r="C3076" s="23" t="str">
        <f>tblLocAdj[[#This Row],[STATE]]&amp;tblLocAdj[[#This Row],[COUNTY]]</f>
        <v>WVPOCAHONTAS</v>
      </c>
      <c r="D3076" s="28">
        <v>2.2000000000000002</v>
      </c>
      <c r="E3076" s="17" t="s">
        <v>4953</v>
      </c>
      <c r="F3076" s="19">
        <v>40544</v>
      </c>
      <c r="G3076" s="20">
        <v>2.2000000000000002</v>
      </c>
      <c r="H3076" s="29"/>
      <c r="I3076" s="20">
        <v>0</v>
      </c>
    </row>
    <row r="3077" spans="1:9" ht="30" x14ac:dyDescent="0.25">
      <c r="A3077" s="17" t="s">
        <v>70</v>
      </c>
      <c r="B3077" s="17" t="s">
        <v>4954</v>
      </c>
      <c r="C3077" s="23" t="str">
        <f>tblLocAdj[[#This Row],[STATE]]&amp;tblLocAdj[[#This Row],[COUNTY]]</f>
        <v>WVPRESTON</v>
      </c>
      <c r="D3077" s="28">
        <v>2.2999999999999998</v>
      </c>
      <c r="E3077" s="17" t="s">
        <v>4955</v>
      </c>
      <c r="F3077" s="19">
        <v>40544</v>
      </c>
      <c r="G3077" s="20">
        <v>2.2999999999999998</v>
      </c>
      <c r="H3077" s="29"/>
      <c r="I3077" s="20">
        <v>0</v>
      </c>
    </row>
    <row r="3078" spans="1:9" ht="30" x14ac:dyDescent="0.25">
      <c r="A3078" s="17" t="s">
        <v>70</v>
      </c>
      <c r="B3078" s="17" t="s">
        <v>730</v>
      </c>
      <c r="C3078" s="23" t="str">
        <f>tblLocAdj[[#This Row],[STATE]]&amp;tblLocAdj[[#This Row],[COUNTY]]</f>
        <v>WVPUTNAM</v>
      </c>
      <c r="D3078" s="28">
        <v>2.2000000000000002</v>
      </c>
      <c r="E3078" s="17" t="s">
        <v>4956</v>
      </c>
      <c r="F3078" s="19">
        <v>40544</v>
      </c>
      <c r="G3078" s="20">
        <v>2.2000000000000002</v>
      </c>
      <c r="H3078" s="29"/>
      <c r="I3078" s="20">
        <v>0</v>
      </c>
    </row>
    <row r="3079" spans="1:9" ht="30" x14ac:dyDescent="0.25">
      <c r="A3079" s="17" t="s">
        <v>70</v>
      </c>
      <c r="B3079" s="17" t="s">
        <v>4957</v>
      </c>
      <c r="C3079" s="23" t="str">
        <f>tblLocAdj[[#This Row],[STATE]]&amp;tblLocAdj[[#This Row],[COUNTY]]</f>
        <v>WVRALEIGH</v>
      </c>
      <c r="D3079" s="28">
        <v>2.2000000000000002</v>
      </c>
      <c r="E3079" s="17" t="s">
        <v>4958</v>
      </c>
      <c r="F3079" s="19">
        <v>40544</v>
      </c>
      <c r="G3079" s="20">
        <v>2.2000000000000002</v>
      </c>
      <c r="H3079" s="29"/>
      <c r="I3079" s="20">
        <v>0</v>
      </c>
    </row>
    <row r="3080" spans="1:9" ht="30" x14ac:dyDescent="0.25">
      <c r="A3080" s="17" t="s">
        <v>70</v>
      </c>
      <c r="B3080" s="17" t="s">
        <v>196</v>
      </c>
      <c r="C3080" s="23" t="str">
        <f>tblLocAdj[[#This Row],[STATE]]&amp;tblLocAdj[[#This Row],[COUNTY]]</f>
        <v>WVRANDOLPH</v>
      </c>
      <c r="D3080" s="28">
        <v>2.2999999999999998</v>
      </c>
      <c r="E3080" s="17" t="s">
        <v>4959</v>
      </c>
      <c r="F3080" s="19">
        <v>40544</v>
      </c>
      <c r="G3080" s="20">
        <v>2.2999999999999998</v>
      </c>
      <c r="H3080" s="29"/>
      <c r="I3080" s="20">
        <v>0</v>
      </c>
    </row>
    <row r="3081" spans="1:9" ht="30" x14ac:dyDescent="0.25">
      <c r="A3081" s="17" t="s">
        <v>70</v>
      </c>
      <c r="B3081" s="17" t="s">
        <v>4960</v>
      </c>
      <c r="C3081" s="23" t="str">
        <f>tblLocAdj[[#This Row],[STATE]]&amp;tblLocAdj[[#This Row],[COUNTY]]</f>
        <v>WVRITCHIE</v>
      </c>
      <c r="D3081" s="28">
        <v>2.2000000000000002</v>
      </c>
      <c r="E3081" s="17" t="s">
        <v>4961</v>
      </c>
      <c r="F3081" s="19">
        <v>40544</v>
      </c>
      <c r="G3081" s="20">
        <v>2.2000000000000002</v>
      </c>
      <c r="H3081" s="29"/>
      <c r="I3081" s="20">
        <v>0</v>
      </c>
    </row>
    <row r="3082" spans="1:9" ht="30" x14ac:dyDescent="0.25">
      <c r="A3082" s="17" t="s">
        <v>70</v>
      </c>
      <c r="B3082" s="17" t="s">
        <v>4011</v>
      </c>
      <c r="C3082" s="23" t="str">
        <f>tblLocAdj[[#This Row],[STATE]]&amp;tblLocAdj[[#This Row],[COUNTY]]</f>
        <v>WVROANE</v>
      </c>
      <c r="D3082" s="28">
        <v>2.2000000000000002</v>
      </c>
      <c r="E3082" s="17" t="s">
        <v>4962</v>
      </c>
      <c r="F3082" s="19">
        <v>40544</v>
      </c>
      <c r="G3082" s="20">
        <v>2.2000000000000002</v>
      </c>
      <c r="H3082" s="29"/>
      <c r="I3082" s="20">
        <v>0</v>
      </c>
    </row>
    <row r="3083" spans="1:9" ht="30" x14ac:dyDescent="0.25">
      <c r="A3083" s="17" t="s">
        <v>70</v>
      </c>
      <c r="B3083" s="17" t="s">
        <v>4963</v>
      </c>
      <c r="C3083" s="23" t="str">
        <f>tblLocAdj[[#This Row],[STATE]]&amp;tblLocAdj[[#This Row],[COUNTY]]</f>
        <v>WVSUMMERS</v>
      </c>
      <c r="D3083" s="28">
        <v>2.2000000000000002</v>
      </c>
      <c r="E3083" s="17" t="s">
        <v>4964</v>
      </c>
      <c r="F3083" s="19">
        <v>40544</v>
      </c>
      <c r="G3083" s="20">
        <v>2.2000000000000002</v>
      </c>
      <c r="H3083" s="29"/>
      <c r="I3083" s="20">
        <v>0</v>
      </c>
    </row>
    <row r="3084" spans="1:9" ht="30" x14ac:dyDescent="0.25">
      <c r="A3084" s="17" t="s">
        <v>70</v>
      </c>
      <c r="B3084" s="17" t="s">
        <v>745</v>
      </c>
      <c r="C3084" s="23" t="str">
        <f>tblLocAdj[[#This Row],[STATE]]&amp;tblLocAdj[[#This Row],[COUNTY]]</f>
        <v>WVTAYLOR</v>
      </c>
      <c r="D3084" s="28">
        <v>2.2999999999999998</v>
      </c>
      <c r="E3084" s="17" t="s">
        <v>4965</v>
      </c>
      <c r="F3084" s="19">
        <v>40544</v>
      </c>
      <c r="G3084" s="20">
        <v>2.2999999999999998</v>
      </c>
      <c r="H3084" s="29"/>
      <c r="I3084" s="20">
        <v>0</v>
      </c>
    </row>
    <row r="3085" spans="1:9" ht="30" x14ac:dyDescent="0.25">
      <c r="A3085" s="17" t="s">
        <v>70</v>
      </c>
      <c r="B3085" s="17" t="s">
        <v>4966</v>
      </c>
      <c r="C3085" s="23" t="str">
        <f>tblLocAdj[[#This Row],[STATE]]&amp;tblLocAdj[[#This Row],[COUNTY]]</f>
        <v>WVTUCKER</v>
      </c>
      <c r="D3085" s="28">
        <v>2.2999999999999998</v>
      </c>
      <c r="E3085" s="17" t="s">
        <v>4967</v>
      </c>
      <c r="F3085" s="19">
        <v>40544</v>
      </c>
      <c r="G3085" s="20">
        <v>2.2999999999999998</v>
      </c>
      <c r="H3085" s="29"/>
      <c r="I3085" s="20">
        <v>0</v>
      </c>
    </row>
    <row r="3086" spans="1:9" ht="30" x14ac:dyDescent="0.25">
      <c r="A3086" s="17" t="s">
        <v>70</v>
      </c>
      <c r="B3086" s="17" t="s">
        <v>4407</v>
      </c>
      <c r="C3086" s="23" t="str">
        <f>tblLocAdj[[#This Row],[STATE]]&amp;tblLocAdj[[#This Row],[COUNTY]]</f>
        <v>WVTYLER</v>
      </c>
      <c r="D3086" s="28">
        <v>2.1</v>
      </c>
      <c r="E3086" s="17" t="s">
        <v>4968</v>
      </c>
      <c r="F3086" s="19">
        <v>40544</v>
      </c>
      <c r="G3086" s="20">
        <v>2.1</v>
      </c>
      <c r="H3086" s="29"/>
      <c r="I3086" s="20">
        <v>0</v>
      </c>
    </row>
    <row r="3087" spans="1:9" ht="30" x14ac:dyDescent="0.25">
      <c r="A3087" s="17" t="s">
        <v>70</v>
      </c>
      <c r="B3087" s="17" t="s">
        <v>4409</v>
      </c>
      <c r="C3087" s="23" t="str">
        <f>tblLocAdj[[#This Row],[STATE]]&amp;tblLocAdj[[#This Row],[COUNTY]]</f>
        <v>WVUPSHUR</v>
      </c>
      <c r="D3087" s="28">
        <v>2.2999999999999998</v>
      </c>
      <c r="E3087" s="17" t="s">
        <v>4969</v>
      </c>
      <c r="F3087" s="19">
        <v>40544</v>
      </c>
      <c r="G3087" s="20">
        <v>2.2999999999999998</v>
      </c>
      <c r="H3087" s="29"/>
      <c r="I3087" s="20">
        <v>0</v>
      </c>
    </row>
    <row r="3088" spans="1:9" ht="30" x14ac:dyDescent="0.25">
      <c r="A3088" s="17" t="s">
        <v>70</v>
      </c>
      <c r="B3088" s="17" t="s">
        <v>1005</v>
      </c>
      <c r="C3088" s="23" t="str">
        <f>tblLocAdj[[#This Row],[STATE]]&amp;tblLocAdj[[#This Row],[COUNTY]]</f>
        <v>WVWAYNE</v>
      </c>
      <c r="D3088" s="28">
        <v>2.2000000000000002</v>
      </c>
      <c r="E3088" s="17" t="s">
        <v>4970</v>
      </c>
      <c r="F3088" s="19">
        <v>40544</v>
      </c>
      <c r="G3088" s="20">
        <v>2.2000000000000002</v>
      </c>
      <c r="H3088" s="29"/>
      <c r="I3088" s="20">
        <v>0</v>
      </c>
    </row>
    <row r="3089" spans="1:9" ht="30" x14ac:dyDescent="0.25">
      <c r="A3089" s="17" t="s">
        <v>70</v>
      </c>
      <c r="B3089" s="17" t="s">
        <v>1007</v>
      </c>
      <c r="C3089" s="23" t="str">
        <f>tblLocAdj[[#This Row],[STATE]]&amp;tblLocAdj[[#This Row],[COUNTY]]</f>
        <v>WVWEBSTER</v>
      </c>
      <c r="D3089" s="28">
        <v>2.2000000000000002</v>
      </c>
      <c r="E3089" s="17" t="s">
        <v>4971</v>
      </c>
      <c r="F3089" s="19">
        <v>40544</v>
      </c>
      <c r="G3089" s="20">
        <v>2.2000000000000002</v>
      </c>
      <c r="H3089" s="29"/>
      <c r="I3089" s="20">
        <v>0</v>
      </c>
    </row>
    <row r="3090" spans="1:9" ht="30" x14ac:dyDescent="0.25">
      <c r="A3090" s="17" t="s">
        <v>70</v>
      </c>
      <c r="B3090" s="17" t="s">
        <v>4972</v>
      </c>
      <c r="C3090" s="23" t="str">
        <f>tblLocAdj[[#This Row],[STATE]]&amp;tblLocAdj[[#This Row],[COUNTY]]</f>
        <v>WVWETZEL</v>
      </c>
      <c r="D3090" s="28">
        <v>2.1</v>
      </c>
      <c r="E3090" s="17" t="s">
        <v>4973</v>
      </c>
      <c r="F3090" s="19">
        <v>40544</v>
      </c>
      <c r="G3090" s="20">
        <v>2.1</v>
      </c>
      <c r="H3090" s="29"/>
      <c r="I3090" s="20">
        <v>0</v>
      </c>
    </row>
    <row r="3091" spans="1:9" ht="30" x14ac:dyDescent="0.25">
      <c r="A3091" s="17" t="s">
        <v>70</v>
      </c>
      <c r="B3091" s="17" t="s">
        <v>4974</v>
      </c>
      <c r="C3091" s="23" t="str">
        <f>tblLocAdj[[#This Row],[STATE]]&amp;tblLocAdj[[#This Row],[COUNTY]]</f>
        <v>WVWIRT</v>
      </c>
      <c r="D3091" s="28">
        <v>2.2000000000000002</v>
      </c>
      <c r="E3091" s="17" t="s">
        <v>4975</v>
      </c>
      <c r="F3091" s="19">
        <v>40544</v>
      </c>
      <c r="G3091" s="20">
        <v>2.2000000000000002</v>
      </c>
      <c r="H3091" s="29"/>
      <c r="I3091" s="20">
        <v>0</v>
      </c>
    </row>
    <row r="3092" spans="1:9" ht="30" x14ac:dyDescent="0.25">
      <c r="A3092" s="17" t="s">
        <v>70</v>
      </c>
      <c r="B3092" s="17" t="s">
        <v>3462</v>
      </c>
      <c r="C3092" s="23" t="str">
        <f>tblLocAdj[[#This Row],[STATE]]&amp;tblLocAdj[[#This Row],[COUNTY]]</f>
        <v>WVWOOD</v>
      </c>
      <c r="D3092" s="28">
        <v>2.2000000000000002</v>
      </c>
      <c r="E3092" s="17" t="s">
        <v>4976</v>
      </c>
      <c r="F3092" s="19">
        <v>40544</v>
      </c>
      <c r="G3092" s="20">
        <v>2.2000000000000002</v>
      </c>
      <c r="H3092" s="29"/>
      <c r="I3092" s="20">
        <v>0</v>
      </c>
    </row>
    <row r="3093" spans="1:9" ht="30" x14ac:dyDescent="0.25">
      <c r="A3093" s="17" t="s">
        <v>70</v>
      </c>
      <c r="B3093" s="17" t="s">
        <v>3339</v>
      </c>
      <c r="C3093" s="23" t="str">
        <f>tblLocAdj[[#This Row],[STATE]]&amp;tblLocAdj[[#This Row],[COUNTY]]</f>
        <v>WVWYOMING</v>
      </c>
      <c r="D3093" s="28">
        <v>2.2000000000000002</v>
      </c>
      <c r="E3093" s="17" t="s">
        <v>4977</v>
      </c>
      <c r="F3093" s="19">
        <v>40544</v>
      </c>
      <c r="G3093" s="20">
        <v>2.2000000000000002</v>
      </c>
      <c r="H3093" s="29"/>
      <c r="I3093" s="20">
        <v>0</v>
      </c>
    </row>
    <row r="3094" spans="1:9" ht="30" x14ac:dyDescent="0.25">
      <c r="A3094" s="17" t="s">
        <v>71</v>
      </c>
      <c r="B3094" s="17" t="s">
        <v>3251</v>
      </c>
      <c r="C3094" s="23" t="str">
        <f>tblLocAdj[[#This Row],[STATE]]&amp;tblLocAdj[[#This Row],[COUNTY]]</f>
        <v>WYALBANY</v>
      </c>
      <c r="D3094" s="28">
        <v>1.9</v>
      </c>
      <c r="E3094" s="17" t="s">
        <v>4978</v>
      </c>
      <c r="F3094" s="19">
        <v>40544</v>
      </c>
      <c r="G3094" s="20">
        <v>1.9</v>
      </c>
      <c r="H3094" s="29"/>
      <c r="I3094" s="20">
        <v>0</v>
      </c>
    </row>
    <row r="3095" spans="1:9" ht="30" x14ac:dyDescent="0.25">
      <c r="A3095" s="17" t="s">
        <v>71</v>
      </c>
      <c r="B3095" s="17" t="s">
        <v>2644</v>
      </c>
      <c r="C3095" s="23" t="str">
        <f>tblLocAdj[[#This Row],[STATE]]&amp;tblLocAdj[[#This Row],[COUNTY]]</f>
        <v>WYBIG HORN</v>
      </c>
      <c r="D3095" s="28">
        <v>1.6</v>
      </c>
      <c r="E3095" s="17" t="s">
        <v>4979</v>
      </c>
      <c r="F3095" s="19">
        <v>40544</v>
      </c>
      <c r="G3095" s="20">
        <v>1.6</v>
      </c>
      <c r="H3095" s="29"/>
      <c r="I3095" s="20">
        <v>0</v>
      </c>
    </row>
    <row r="3096" spans="1:9" ht="30" x14ac:dyDescent="0.25">
      <c r="A3096" s="17" t="s">
        <v>71</v>
      </c>
      <c r="B3096" s="17" t="s">
        <v>1733</v>
      </c>
      <c r="C3096" s="23" t="str">
        <f>tblLocAdj[[#This Row],[STATE]]&amp;tblLocAdj[[#This Row],[COUNTY]]</f>
        <v>WYCAMPBELL</v>
      </c>
      <c r="D3096" s="28">
        <v>1.65</v>
      </c>
      <c r="E3096" s="17" t="s">
        <v>4980</v>
      </c>
      <c r="F3096" s="19">
        <v>40544</v>
      </c>
      <c r="G3096" s="20">
        <v>1.65</v>
      </c>
      <c r="H3096" s="29"/>
      <c r="I3096" s="20">
        <v>0</v>
      </c>
    </row>
    <row r="3097" spans="1:9" ht="30" x14ac:dyDescent="0.25">
      <c r="A3097" s="17" t="s">
        <v>71</v>
      </c>
      <c r="B3097" s="17" t="s">
        <v>2649</v>
      </c>
      <c r="C3097" s="23" t="str">
        <f>tblLocAdj[[#This Row],[STATE]]&amp;tblLocAdj[[#This Row],[COUNTY]]</f>
        <v>WYCARBON</v>
      </c>
      <c r="D3097" s="28">
        <v>1.9</v>
      </c>
      <c r="E3097" s="17" t="s">
        <v>4981</v>
      </c>
      <c r="F3097" s="19">
        <v>40544</v>
      </c>
      <c r="G3097" s="20">
        <v>1.9</v>
      </c>
      <c r="H3097" s="29"/>
      <c r="I3097" s="20">
        <v>0</v>
      </c>
    </row>
    <row r="3098" spans="1:9" ht="30" x14ac:dyDescent="0.25">
      <c r="A3098" s="17" t="s">
        <v>71</v>
      </c>
      <c r="B3098" s="17" t="s">
        <v>4982</v>
      </c>
      <c r="C3098" s="23" t="str">
        <f>tblLocAdj[[#This Row],[STATE]]&amp;tblLocAdj[[#This Row],[COUNTY]]</f>
        <v>WYCONVERSE</v>
      </c>
      <c r="D3098" s="28">
        <v>1.7</v>
      </c>
      <c r="E3098" s="17" t="s">
        <v>4983</v>
      </c>
      <c r="F3098" s="19">
        <v>40544</v>
      </c>
      <c r="G3098" s="20">
        <v>1.7</v>
      </c>
      <c r="H3098" s="29"/>
      <c r="I3098" s="20">
        <v>0</v>
      </c>
    </row>
    <row r="3099" spans="1:9" ht="30" x14ac:dyDescent="0.25">
      <c r="A3099" s="17" t="s">
        <v>71</v>
      </c>
      <c r="B3099" s="17" t="s">
        <v>3592</v>
      </c>
      <c r="C3099" s="23" t="str">
        <f>tblLocAdj[[#This Row],[STATE]]&amp;tblLocAdj[[#This Row],[COUNTY]]</f>
        <v>WYCROOK</v>
      </c>
      <c r="D3099" s="28">
        <v>1.65</v>
      </c>
      <c r="E3099" s="17" t="s">
        <v>4984</v>
      </c>
      <c r="F3099" s="19">
        <v>40544</v>
      </c>
      <c r="G3099" s="20">
        <v>1.65</v>
      </c>
      <c r="H3099" s="29"/>
      <c r="I3099" s="20">
        <v>0</v>
      </c>
    </row>
    <row r="3100" spans="1:9" ht="30" x14ac:dyDescent="0.25">
      <c r="A3100" s="17" t="s">
        <v>71</v>
      </c>
      <c r="B3100" s="17" t="s">
        <v>538</v>
      </c>
      <c r="C3100" s="23" t="str">
        <f>tblLocAdj[[#This Row],[STATE]]&amp;tblLocAdj[[#This Row],[COUNTY]]</f>
        <v>WYFREMONT</v>
      </c>
      <c r="D3100" s="28">
        <v>1.6</v>
      </c>
      <c r="E3100" s="17" t="s">
        <v>4985</v>
      </c>
      <c r="F3100" s="19">
        <v>40544</v>
      </c>
      <c r="G3100" s="20">
        <v>1.6</v>
      </c>
      <c r="H3100" s="29"/>
      <c r="I3100" s="20">
        <v>0</v>
      </c>
    </row>
    <row r="3101" spans="1:9" ht="30" x14ac:dyDescent="0.25">
      <c r="A3101" s="17" t="s">
        <v>71</v>
      </c>
      <c r="B3101" s="17" t="s">
        <v>4986</v>
      </c>
      <c r="C3101" s="23" t="str">
        <f>tblLocAdj[[#This Row],[STATE]]&amp;tblLocAdj[[#This Row],[COUNTY]]</f>
        <v>WYGOSHEN</v>
      </c>
      <c r="D3101" s="28">
        <v>1.9</v>
      </c>
      <c r="E3101" s="17" t="s">
        <v>4987</v>
      </c>
      <c r="F3101" s="19">
        <v>40544</v>
      </c>
      <c r="G3101" s="20">
        <v>1.9</v>
      </c>
      <c r="H3101" s="29"/>
      <c r="I3101" s="20">
        <v>0</v>
      </c>
    </row>
    <row r="3102" spans="1:9" ht="30" x14ac:dyDescent="0.25">
      <c r="A3102" s="17" t="s">
        <v>71</v>
      </c>
      <c r="B3102" s="17" t="s">
        <v>4988</v>
      </c>
      <c r="C3102" s="23" t="str">
        <f>tblLocAdj[[#This Row],[STATE]]&amp;tblLocAdj[[#This Row],[COUNTY]]</f>
        <v>WYHOT SPRINGS</v>
      </c>
      <c r="D3102" s="28">
        <v>1.6</v>
      </c>
      <c r="E3102" s="17" t="s">
        <v>4989</v>
      </c>
      <c r="F3102" s="19">
        <v>40544</v>
      </c>
      <c r="G3102" s="20">
        <v>1.6</v>
      </c>
      <c r="H3102" s="29"/>
      <c r="I3102" s="20">
        <v>0</v>
      </c>
    </row>
    <row r="3103" spans="1:9" ht="30" x14ac:dyDescent="0.25">
      <c r="A3103" s="17" t="s">
        <v>71</v>
      </c>
      <c r="B3103" s="17" t="s">
        <v>282</v>
      </c>
      <c r="C3103" s="23" t="str">
        <f>tblLocAdj[[#This Row],[STATE]]&amp;tblLocAdj[[#This Row],[COUNTY]]</f>
        <v>WYJOHNSON</v>
      </c>
      <c r="D3103" s="28">
        <v>1.65</v>
      </c>
      <c r="E3103" s="17" t="s">
        <v>4990</v>
      </c>
      <c r="F3103" s="19">
        <v>40544</v>
      </c>
      <c r="G3103" s="20">
        <v>1.65</v>
      </c>
      <c r="H3103" s="29"/>
      <c r="I3103" s="20">
        <v>0</v>
      </c>
    </row>
    <row r="3104" spans="1:9" ht="30" x14ac:dyDescent="0.25">
      <c r="A3104" s="17" t="s">
        <v>71</v>
      </c>
      <c r="B3104" s="17" t="s">
        <v>4991</v>
      </c>
      <c r="C3104" s="23" t="str">
        <f>tblLocAdj[[#This Row],[STATE]]&amp;tblLocAdj[[#This Row],[COUNTY]]</f>
        <v>WYLARAMIE</v>
      </c>
      <c r="D3104" s="28">
        <v>2.4500000000000002</v>
      </c>
      <c r="E3104" s="17" t="s">
        <v>4992</v>
      </c>
      <c r="F3104" s="19">
        <v>40544</v>
      </c>
      <c r="G3104" s="20">
        <v>2.4500000000000002</v>
      </c>
      <c r="H3104" s="29"/>
      <c r="I3104" s="20">
        <v>0</v>
      </c>
    </row>
    <row r="3105" spans="1:9" ht="30" x14ac:dyDescent="0.25">
      <c r="A3105" s="17" t="s">
        <v>71</v>
      </c>
      <c r="B3105" s="17" t="s">
        <v>288</v>
      </c>
      <c r="C3105" s="23" t="str">
        <f>tblLocAdj[[#This Row],[STATE]]&amp;tblLocAdj[[#This Row],[COUNTY]]</f>
        <v>WYLINCOLN</v>
      </c>
      <c r="D3105" s="28">
        <v>1.6</v>
      </c>
      <c r="E3105" s="17" t="s">
        <v>4993</v>
      </c>
      <c r="F3105" s="19">
        <v>40544</v>
      </c>
      <c r="G3105" s="20">
        <v>1.6</v>
      </c>
      <c r="H3105" s="29"/>
      <c r="I3105" s="20">
        <v>0</v>
      </c>
    </row>
    <row r="3106" spans="1:9" ht="30" x14ac:dyDescent="0.25">
      <c r="A3106" s="17" t="s">
        <v>71</v>
      </c>
      <c r="B3106" s="17" t="s">
        <v>4994</v>
      </c>
      <c r="C3106" s="23" t="str">
        <f>tblLocAdj[[#This Row],[STATE]]&amp;tblLocAdj[[#This Row],[COUNTY]]</f>
        <v>WYNATRONA</v>
      </c>
      <c r="D3106" s="28">
        <v>1.7</v>
      </c>
      <c r="E3106" s="17" t="s">
        <v>4995</v>
      </c>
      <c r="F3106" s="19">
        <v>40544</v>
      </c>
      <c r="G3106" s="20">
        <v>1.7</v>
      </c>
      <c r="H3106" s="29"/>
      <c r="I3106" s="20">
        <v>0</v>
      </c>
    </row>
    <row r="3107" spans="1:9" ht="30" x14ac:dyDescent="0.25">
      <c r="A3107" s="17" t="s">
        <v>71</v>
      </c>
      <c r="B3107" s="17" t="s">
        <v>4996</v>
      </c>
      <c r="C3107" s="23" t="str">
        <f>tblLocAdj[[#This Row],[STATE]]&amp;tblLocAdj[[#This Row],[COUNTY]]</f>
        <v>WYNIOBRARA</v>
      </c>
      <c r="D3107" s="28">
        <v>1.7</v>
      </c>
      <c r="E3107" s="17" t="s">
        <v>4997</v>
      </c>
      <c r="F3107" s="19">
        <v>40544</v>
      </c>
      <c r="G3107" s="20">
        <v>1.7</v>
      </c>
      <c r="H3107" s="29"/>
      <c r="I3107" s="20">
        <v>0</v>
      </c>
    </row>
    <row r="3108" spans="1:9" ht="30" x14ac:dyDescent="0.25">
      <c r="A3108" s="17" t="s">
        <v>71</v>
      </c>
      <c r="B3108" s="17" t="s">
        <v>582</v>
      </c>
      <c r="C3108" s="23" t="str">
        <f>tblLocAdj[[#This Row],[STATE]]&amp;tblLocAdj[[#This Row],[COUNTY]]</f>
        <v>WYPARK</v>
      </c>
      <c r="D3108" s="28">
        <v>1.6</v>
      </c>
      <c r="E3108" s="17" t="s">
        <v>4998</v>
      </c>
      <c r="F3108" s="19">
        <v>40544</v>
      </c>
      <c r="G3108" s="20">
        <v>1.6</v>
      </c>
      <c r="H3108" s="29"/>
      <c r="I3108" s="20">
        <v>0</v>
      </c>
    </row>
    <row r="3109" spans="1:9" ht="30" x14ac:dyDescent="0.25">
      <c r="A3109" s="17" t="s">
        <v>71</v>
      </c>
      <c r="B3109" s="17" t="s">
        <v>2481</v>
      </c>
      <c r="C3109" s="23" t="str">
        <f>tblLocAdj[[#This Row],[STATE]]&amp;tblLocAdj[[#This Row],[COUNTY]]</f>
        <v>WYPLATTE</v>
      </c>
      <c r="D3109" s="28">
        <v>1.9</v>
      </c>
      <c r="E3109" s="17" t="s">
        <v>4999</v>
      </c>
      <c r="F3109" s="19">
        <v>40544</v>
      </c>
      <c r="G3109" s="20">
        <v>1.9</v>
      </c>
      <c r="H3109" s="29"/>
      <c r="I3109" s="20">
        <v>0</v>
      </c>
    </row>
    <row r="3110" spans="1:9" ht="30" x14ac:dyDescent="0.25">
      <c r="A3110" s="17" t="s">
        <v>71</v>
      </c>
      <c r="B3110" s="17" t="s">
        <v>1673</v>
      </c>
      <c r="C3110" s="23" t="str">
        <f>tblLocAdj[[#This Row],[STATE]]&amp;tblLocAdj[[#This Row],[COUNTY]]</f>
        <v>WYSHERIDAN</v>
      </c>
      <c r="D3110" s="28">
        <v>1.6</v>
      </c>
      <c r="E3110" s="17" t="s">
        <v>5000</v>
      </c>
      <c r="F3110" s="19">
        <v>40544</v>
      </c>
      <c r="G3110" s="20">
        <v>1.6</v>
      </c>
      <c r="H3110" s="29"/>
      <c r="I3110" s="20">
        <v>0</v>
      </c>
    </row>
    <row r="3111" spans="1:9" ht="30" x14ac:dyDescent="0.25">
      <c r="A3111" s="17" t="s">
        <v>71</v>
      </c>
      <c r="B3111" s="17" t="s">
        <v>5001</v>
      </c>
      <c r="C3111" s="23" t="str">
        <f>tblLocAdj[[#This Row],[STATE]]&amp;tblLocAdj[[#This Row],[COUNTY]]</f>
        <v>WYSUBLETTE</v>
      </c>
      <c r="D3111" s="28">
        <v>1.6</v>
      </c>
      <c r="E3111" s="17" t="s">
        <v>5002</v>
      </c>
      <c r="F3111" s="19">
        <v>40544</v>
      </c>
      <c r="G3111" s="20">
        <v>1.6</v>
      </c>
      <c r="H3111" s="29"/>
      <c r="I3111" s="20">
        <v>0</v>
      </c>
    </row>
    <row r="3112" spans="1:9" ht="30" x14ac:dyDescent="0.25">
      <c r="A3112" s="17" t="s">
        <v>71</v>
      </c>
      <c r="B3112" s="17" t="s">
        <v>5003</v>
      </c>
      <c r="C3112" s="23" t="str">
        <f>tblLocAdj[[#This Row],[STATE]]&amp;tblLocAdj[[#This Row],[COUNTY]]</f>
        <v>WYSWEETWATER</v>
      </c>
      <c r="D3112" s="28">
        <v>1.9</v>
      </c>
      <c r="E3112" s="17" t="s">
        <v>5004</v>
      </c>
      <c r="F3112" s="19">
        <v>40544</v>
      </c>
      <c r="G3112" s="20">
        <v>1.9</v>
      </c>
      <c r="H3112" s="29"/>
      <c r="I3112" s="20">
        <v>0</v>
      </c>
    </row>
    <row r="3113" spans="1:9" ht="30" x14ac:dyDescent="0.25">
      <c r="A3113" s="17" t="s">
        <v>71</v>
      </c>
      <c r="B3113" s="17" t="s">
        <v>1242</v>
      </c>
      <c r="C3113" s="23" t="str">
        <f>tblLocAdj[[#This Row],[STATE]]&amp;tblLocAdj[[#This Row],[COUNTY]]</f>
        <v>WYTETON</v>
      </c>
      <c r="D3113" s="28">
        <v>1.6</v>
      </c>
      <c r="E3113" s="17" t="s">
        <v>5005</v>
      </c>
      <c r="F3113" s="19">
        <v>40544</v>
      </c>
      <c r="G3113" s="20">
        <v>1.6</v>
      </c>
      <c r="H3113" s="29"/>
      <c r="I3113" s="20">
        <v>0</v>
      </c>
    </row>
    <row r="3114" spans="1:9" ht="30" x14ac:dyDescent="0.25">
      <c r="A3114" s="17" t="s">
        <v>71</v>
      </c>
      <c r="B3114" s="17" t="s">
        <v>5006</v>
      </c>
      <c r="C3114" s="23" t="str">
        <f>tblLocAdj[[#This Row],[STATE]]&amp;tblLocAdj[[#This Row],[COUNTY]]</f>
        <v>WYUINTA</v>
      </c>
      <c r="D3114" s="28">
        <v>1.9</v>
      </c>
      <c r="E3114" s="17" t="s">
        <v>5007</v>
      </c>
      <c r="F3114" s="19">
        <v>40544</v>
      </c>
      <c r="G3114" s="20">
        <v>1.9</v>
      </c>
      <c r="H3114" s="29"/>
      <c r="I3114" s="20">
        <v>0</v>
      </c>
    </row>
    <row r="3115" spans="1:9" ht="30" x14ac:dyDescent="0.25">
      <c r="A3115" s="39" t="s">
        <v>71</v>
      </c>
      <c r="B3115" s="39" t="s">
        <v>5008</v>
      </c>
      <c r="C3115" s="23" t="str">
        <f>tblLocAdj[[#This Row],[STATE]]&amp;tblLocAdj[[#This Row],[COUNTY]]</f>
        <v>WYWASHAKIE</v>
      </c>
      <c r="D3115" s="28">
        <v>1.6</v>
      </c>
      <c r="E3115" s="39" t="s">
        <v>5009</v>
      </c>
      <c r="F3115" s="40">
        <v>40544</v>
      </c>
      <c r="G3115" s="41">
        <v>1.6</v>
      </c>
      <c r="H3115" s="29"/>
      <c r="I3115" s="41">
        <v>0</v>
      </c>
    </row>
    <row r="3116" spans="1:9" ht="30" x14ac:dyDescent="0.25">
      <c r="A3116" s="39" t="s">
        <v>71</v>
      </c>
      <c r="B3116" s="39" t="s">
        <v>5010</v>
      </c>
      <c r="C3116" s="23" t="str">
        <f>tblLocAdj[[#This Row],[STATE]]&amp;tblLocAdj[[#This Row],[COUNTY]]</f>
        <v>WYWESTON</v>
      </c>
      <c r="D3116" s="24">
        <v>1.7</v>
      </c>
      <c r="E3116" s="39" t="s">
        <v>5011</v>
      </c>
      <c r="F3116" s="40">
        <v>40544</v>
      </c>
      <c r="G3116" s="41">
        <v>1.7</v>
      </c>
      <c r="H3116" s="27"/>
      <c r="I3116" s="41">
        <v>0</v>
      </c>
    </row>
  </sheetData>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E04FBB03808E8A45A906764EE4A33753" ma:contentTypeVersion="2" ma:contentTypeDescription="Create a new document." ma:contentTypeScope="" ma:versionID="36f024513c24b1cf627f0bca004fb3a5">
  <xsd:schema xmlns:xsd="http://www.w3.org/2001/XMLSchema" xmlns:xs="http://www.w3.org/2001/XMLSchema" xmlns:p="http://schemas.microsoft.com/office/2006/metadata/properties" xmlns:ns2="ab6fd795-5993-4bf5-b6ee-d268c9e5ace6" targetNamespace="http://schemas.microsoft.com/office/2006/metadata/properties" ma:root="true" ma:fieldsID="d4677a5dda1cb5b000dfce4bbc43006e" ns2:_="">
    <xsd:import namespace="ab6fd795-5993-4bf5-b6ee-d268c9e5ace6"/>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6fd795-5993-4bf5-b6ee-d268c9e5ac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2A861E-32DA-4635-94AD-A168AD8CC517}">
  <ds:schemaRefs>
    <ds:schemaRef ds:uri="http://schemas.microsoft.com/sharepoint/v3/contenttype/forms"/>
  </ds:schemaRefs>
</ds:datastoreItem>
</file>

<file path=customXml/itemProps2.xml><?xml version="1.0" encoding="utf-8"?>
<ds:datastoreItem xmlns:ds="http://schemas.openxmlformats.org/officeDocument/2006/customXml" ds:itemID="{F594B23D-F741-4114-A10E-8D3F52CB5DED}">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ab6fd795-5993-4bf5-b6ee-d268c9e5ace6"/>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ADD9C8AC-C740-47A9-A326-315C58A4A5A2}">
  <ds:schemaRefs>
    <ds:schemaRef ds:uri="http://schemas.microsoft.com/DataMashup"/>
  </ds:schemaRefs>
</ds:datastoreItem>
</file>

<file path=customXml/itemProps4.xml><?xml version="1.0" encoding="utf-8"?>
<ds:datastoreItem xmlns:ds="http://schemas.openxmlformats.org/officeDocument/2006/customXml" ds:itemID="{E4AB44B8-7563-454F-85E2-343B06D545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6fd795-5993-4bf5-b6ee-d268c9e5ac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26</vt:i4>
      </vt:variant>
    </vt:vector>
  </HeadingPairs>
  <TitlesOfParts>
    <vt:vector size="33" baseType="lpstr">
      <vt:lpstr>Version</vt:lpstr>
      <vt:lpstr>Instructions</vt:lpstr>
      <vt:lpstr>EligibleEntities</vt:lpstr>
      <vt:lpstr>W-9</vt:lpstr>
      <vt:lpstr>Certification</vt:lpstr>
      <vt:lpstr>EntityType</vt:lpstr>
      <vt:lpstr>LocAdj</vt:lpstr>
      <vt:lpstr>rngAccountPln</vt:lpstr>
      <vt:lpstr>rngAddress1Pln</vt:lpstr>
      <vt:lpstr>rngAddress2Pln</vt:lpstr>
      <vt:lpstr>rngBankPln</vt:lpstr>
      <vt:lpstr>rngCheck</vt:lpstr>
      <vt:lpstr>rngCityPln</vt:lpstr>
      <vt:lpstr>rngCompanyPln</vt:lpstr>
      <vt:lpstr>rngContact</vt:lpstr>
      <vt:lpstr>rngCounties</vt:lpstr>
      <vt:lpstr>rngDatePln</vt:lpstr>
      <vt:lpstr>rngDescriptionPln</vt:lpstr>
      <vt:lpstr>rngEmailPln</vt:lpstr>
      <vt:lpstr>rngEntityType</vt:lpstr>
      <vt:lpstr>rngExtensionPln</vt:lpstr>
      <vt:lpstr>rngFaxPln</vt:lpstr>
      <vt:lpstr>rngPhonePln</vt:lpstr>
      <vt:lpstr>rngRoutingPln</vt:lpstr>
      <vt:lpstr>rngSignedPln</vt:lpstr>
      <vt:lpstr>rngStateInLocAdj</vt:lpstr>
      <vt:lpstr>rngStatePln</vt:lpstr>
      <vt:lpstr>rngSubmissionPln</vt:lpstr>
      <vt:lpstr>rngTaxIDPln</vt:lpstr>
      <vt:lpstr>rngTitlePln</vt:lpstr>
      <vt:lpstr>rngUnique_State</vt:lpstr>
      <vt:lpstr>rngUniqueState</vt:lpstr>
      <vt:lpstr>rngZipPln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pclark@usdaamsdairy.com</dc:creator>
  <cp:lastModifiedBy>Vierra, Bradley - MRP-AMS, Dallas, TX</cp:lastModifiedBy>
  <cp:lastPrinted>2020-10-21T17:16:53Z</cp:lastPrinted>
  <dcterms:created xsi:type="dcterms:W3CDTF">2020-07-06T07:02:25Z</dcterms:created>
  <dcterms:modified xsi:type="dcterms:W3CDTF">2023-08-18T20:59:55Z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0x010100E04FBB03808E8A45A906764EE4A33753</vt:lpwstr>
  </property>
</Properties>
</file>